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omments6.xml" ContentType="application/vnd.openxmlformats-officedocument.spreadsheetml.comments+xml"/>
  <Override PartName="/xl/comments7.xml" ContentType="application/vnd.openxmlformats-officedocument.spreadsheetml.comments+xml"/>
  <Override PartName="/xl/drawings/drawing7.xml" ContentType="application/vnd.openxmlformats-officedocument.drawing+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showInkAnnotation="0" updateLinks="never" codeName="ThisWorkbook" defaultThemeVersion="124226"/>
  <xr:revisionPtr revIDLastSave="0" documentId="13_ncr:1_{5C93A1B5-E537-47A3-A321-783B89573B9F}" xr6:coauthVersionLast="47" xr6:coauthVersionMax="47" xr10:uidLastSave="{00000000-0000-0000-0000-000000000000}"/>
  <bookViews>
    <workbookView xWindow="-120" yWindow="-120" windowWidth="20730" windowHeight="11160" tabRatio="798" xr2:uid="{00000000-000D-0000-FFFF-FFFF00000000}"/>
  </bookViews>
  <sheets>
    <sheet name="申1" sheetId="1" r:id="rId1"/>
    <sheet name="申2-①" sheetId="117" r:id="rId2"/>
    <sheet name="申2-②" sheetId="174" r:id="rId3"/>
    <sheet name="申2-③" sheetId="175" r:id="rId4"/>
    <sheet name="申2-➃" sheetId="176" r:id="rId5"/>
    <sheet name="申2-⑤" sheetId="177" r:id="rId6"/>
    <sheet name="申4" sheetId="183" r:id="rId7"/>
    <sheet name="申5" sheetId="66" r:id="rId8"/>
    <sheet name="入力規則" sheetId="23" state="hidden" r:id="rId9"/>
  </sheets>
  <externalReferences>
    <externalReference r:id="rId10"/>
  </externalReferences>
  <definedNames>
    <definedName name="_xlnm.Print_Area" localSheetId="0">申1!$A$1:$X$34</definedName>
    <definedName name="_xlnm.Print_Area" localSheetId="1">'申2-①'!$A$1:$AH$51</definedName>
    <definedName name="_xlnm.Print_Area" localSheetId="2">'申2-②'!$A$1:$AH$51</definedName>
    <definedName name="_xlnm.Print_Area" localSheetId="3">'申2-③'!$A$1:$AH$51</definedName>
    <definedName name="_xlnm.Print_Area" localSheetId="4">'申2-➃'!$A$1:$AH$51</definedName>
    <definedName name="_xlnm.Print_Area" localSheetId="5">'申2-⑤'!$A$1:$AH$51</definedName>
    <definedName name="_xlnm.Print_Area" localSheetId="6">申4!$A$1:$AJ$56</definedName>
    <definedName name="_xlnm.Print_Area" localSheetId="7">申5!$A$1:$AI$32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39" i="177" l="1"/>
  <c r="AI39" i="176"/>
  <c r="AI39" i="175"/>
  <c r="AI39" i="174"/>
  <c r="AI39" i="117"/>
  <c r="AH48" i="183"/>
  <c r="AB48" i="183"/>
  <c r="V48" i="183"/>
  <c r="P48" i="183"/>
  <c r="J48" i="183"/>
  <c r="D48" i="183"/>
  <c r="Z22" i="1"/>
  <c r="Y22" i="1" s="1"/>
  <c r="AI1" i="66" l="1"/>
  <c r="AF17" i="183"/>
  <c r="AH17" i="183" s="1"/>
  <c r="Z17" i="183"/>
  <c r="Z18" i="183" s="1"/>
  <c r="T17" i="183"/>
  <c r="V17" i="183" s="1"/>
  <c r="N17" i="183"/>
  <c r="N18" i="183" s="1"/>
  <c r="N19" i="183" s="1"/>
  <c r="H17" i="183"/>
  <c r="J17" i="183" s="1"/>
  <c r="B17" i="183"/>
  <c r="B18" i="183" s="1"/>
  <c r="AD1" i="183"/>
  <c r="AB17" i="183" l="1"/>
  <c r="H18" i="183"/>
  <c r="J18" i="183" s="1"/>
  <c r="D17" i="183"/>
  <c r="AF18" i="183"/>
  <c r="AH18" i="183" s="1"/>
  <c r="N20" i="183"/>
  <c r="P19" i="183"/>
  <c r="Z19" i="183"/>
  <c r="AB18" i="183"/>
  <c r="B19" i="183"/>
  <c r="D18" i="183"/>
  <c r="P18" i="183"/>
  <c r="T18" i="183"/>
  <c r="H19" i="183"/>
  <c r="P17" i="183"/>
  <c r="AF19" i="183" l="1"/>
  <c r="AF20" i="183" s="1"/>
  <c r="T19" i="183"/>
  <c r="V18" i="183"/>
  <c r="N21" i="183"/>
  <c r="P20" i="183"/>
  <c r="B20" i="183"/>
  <c r="D19" i="183"/>
  <c r="H20" i="183"/>
  <c r="J19" i="183"/>
  <c r="Z20" i="183"/>
  <c r="AB19" i="183"/>
  <c r="AH19" i="183" l="1"/>
  <c r="Z21" i="183"/>
  <c r="AB20" i="183"/>
  <c r="J20" i="183"/>
  <c r="H21" i="183"/>
  <c r="N22" i="183"/>
  <c r="P21" i="183"/>
  <c r="B21" i="183"/>
  <c r="D20" i="183"/>
  <c r="AH20" i="183"/>
  <c r="AF21" i="183"/>
  <c r="V19" i="183"/>
  <c r="T20" i="183"/>
  <c r="T21" i="183" l="1"/>
  <c r="V20" i="183"/>
  <c r="N23" i="183"/>
  <c r="P22" i="183"/>
  <c r="AF22" i="183"/>
  <c r="AH21" i="183"/>
  <c r="H22" i="183"/>
  <c r="J21" i="183"/>
  <c r="B22" i="183"/>
  <c r="D21" i="183"/>
  <c r="Z22" i="183"/>
  <c r="AB21" i="183"/>
  <c r="AH22" i="183" l="1"/>
  <c r="AF23" i="183"/>
  <c r="J22" i="183"/>
  <c r="H23" i="183"/>
  <c r="Z23" i="183"/>
  <c r="AB22" i="183"/>
  <c r="N24" i="183"/>
  <c r="P23" i="183"/>
  <c r="B23" i="183"/>
  <c r="D22" i="183"/>
  <c r="V21" i="183"/>
  <c r="T22" i="183"/>
  <c r="N25" i="183" l="1"/>
  <c r="P24" i="183"/>
  <c r="Z24" i="183"/>
  <c r="AB23" i="183"/>
  <c r="T23" i="183"/>
  <c r="V22" i="183"/>
  <c r="H24" i="183"/>
  <c r="J23" i="183"/>
  <c r="AF24" i="183"/>
  <c r="AH23" i="183"/>
  <c r="B24" i="183"/>
  <c r="D23" i="183"/>
  <c r="V23" i="183" l="1"/>
  <c r="T24" i="183"/>
  <c r="B25" i="183"/>
  <c r="D24" i="183"/>
  <c r="Z25" i="183"/>
  <c r="AB24" i="183"/>
  <c r="J24" i="183"/>
  <c r="H25" i="183"/>
  <c r="AH24" i="183"/>
  <c r="AF25" i="183"/>
  <c r="N26" i="183"/>
  <c r="P25" i="183"/>
  <c r="H26" i="183" l="1"/>
  <c r="J25" i="183"/>
  <c r="Z26" i="183"/>
  <c r="AB25" i="183"/>
  <c r="N27" i="183"/>
  <c r="P26" i="183"/>
  <c r="B26" i="183"/>
  <c r="D25" i="183"/>
  <c r="AF26" i="183"/>
  <c r="AH25" i="183"/>
  <c r="T25" i="183"/>
  <c r="V24" i="183"/>
  <c r="B27" i="183" l="1"/>
  <c r="D26" i="183"/>
  <c r="N28" i="183"/>
  <c r="P27" i="183"/>
  <c r="Z27" i="183"/>
  <c r="AB26" i="183"/>
  <c r="V25" i="183"/>
  <c r="T26" i="183"/>
  <c r="AH26" i="183"/>
  <c r="AF27" i="183"/>
  <c r="J26" i="183"/>
  <c r="H27" i="183"/>
  <c r="H28" i="183" l="1"/>
  <c r="J27" i="183"/>
  <c r="T27" i="183"/>
  <c r="V26" i="183"/>
  <c r="Z28" i="183"/>
  <c r="AB27" i="183"/>
  <c r="N29" i="183"/>
  <c r="P28" i="183"/>
  <c r="AF28" i="183"/>
  <c r="AH27" i="183"/>
  <c r="B28" i="183"/>
  <c r="D27" i="183"/>
  <c r="Z29" i="183" l="1"/>
  <c r="AB28" i="183"/>
  <c r="B29" i="183"/>
  <c r="D28" i="183"/>
  <c r="V27" i="183"/>
  <c r="T28" i="183"/>
  <c r="N30" i="183"/>
  <c r="P29" i="183"/>
  <c r="AH28" i="183"/>
  <c r="AF29" i="183"/>
  <c r="J28" i="183"/>
  <c r="H29" i="183"/>
  <c r="N31" i="183" l="1"/>
  <c r="P30" i="183"/>
  <c r="T29" i="183"/>
  <c r="V28" i="183"/>
  <c r="B30" i="183"/>
  <c r="D29" i="183"/>
  <c r="AF30" i="183"/>
  <c r="AH29" i="183"/>
  <c r="H30" i="183"/>
  <c r="J29" i="183"/>
  <c r="Z30" i="183"/>
  <c r="AB29" i="183"/>
  <c r="AH30" i="183" l="1"/>
  <c r="AF31" i="183"/>
  <c r="B31" i="183"/>
  <c r="D30" i="183"/>
  <c r="V29" i="183"/>
  <c r="T30" i="183"/>
  <c r="Z31" i="183"/>
  <c r="AB30" i="183"/>
  <c r="J30" i="183"/>
  <c r="H31" i="183"/>
  <c r="N32" i="183"/>
  <c r="P31" i="183"/>
  <c r="Z32" i="183" l="1"/>
  <c r="AB31" i="183"/>
  <c r="T31" i="183"/>
  <c r="V30" i="183"/>
  <c r="N33" i="183"/>
  <c r="P32" i="183"/>
  <c r="B32" i="183"/>
  <c r="D31" i="183"/>
  <c r="H32" i="183"/>
  <c r="J31" i="183"/>
  <c r="AF32" i="183"/>
  <c r="AH31" i="183"/>
  <c r="B33" i="183" l="1"/>
  <c r="D32" i="183"/>
  <c r="N34" i="183"/>
  <c r="P33" i="183"/>
  <c r="AH32" i="183"/>
  <c r="AF33" i="183"/>
  <c r="V31" i="183"/>
  <c r="T32" i="183"/>
  <c r="J32" i="183"/>
  <c r="H33" i="183"/>
  <c r="Z33" i="183"/>
  <c r="AB32" i="183"/>
  <c r="T33" i="183" l="1"/>
  <c r="V32" i="183"/>
  <c r="AF34" i="183"/>
  <c r="AH33" i="183"/>
  <c r="Z34" i="183"/>
  <c r="AB33" i="183"/>
  <c r="N35" i="183"/>
  <c r="P34" i="183"/>
  <c r="H34" i="183"/>
  <c r="J33" i="183"/>
  <c r="B34" i="183"/>
  <c r="D33" i="183"/>
  <c r="N36" i="183" l="1"/>
  <c r="P35" i="183"/>
  <c r="Z35" i="183"/>
  <c r="AB34" i="183"/>
  <c r="B35" i="183"/>
  <c r="D34" i="183"/>
  <c r="AH34" i="183"/>
  <c r="AF35" i="183"/>
  <c r="J34" i="183"/>
  <c r="H35" i="183"/>
  <c r="V33" i="183"/>
  <c r="T34" i="183"/>
  <c r="T35" i="183" l="1"/>
  <c r="V34" i="183"/>
  <c r="AF36" i="183"/>
  <c r="AH35" i="183"/>
  <c r="B36" i="183"/>
  <c r="D35" i="183"/>
  <c r="Z36" i="183"/>
  <c r="AB35" i="183"/>
  <c r="H36" i="183"/>
  <c r="J35" i="183"/>
  <c r="N37" i="183"/>
  <c r="P36" i="183"/>
  <c r="Z37" i="183" l="1"/>
  <c r="AB36" i="183"/>
  <c r="B37" i="183"/>
  <c r="D36" i="183"/>
  <c r="N38" i="183"/>
  <c r="P37" i="183"/>
  <c r="AH36" i="183"/>
  <c r="AF37" i="183"/>
  <c r="J36" i="183"/>
  <c r="H37" i="183"/>
  <c r="V35" i="183"/>
  <c r="T36" i="183"/>
  <c r="H38" i="183" l="1"/>
  <c r="J37" i="183"/>
  <c r="AF38" i="183"/>
  <c r="AH37" i="183"/>
  <c r="N39" i="183"/>
  <c r="P38" i="183"/>
  <c r="B38" i="183"/>
  <c r="D37" i="183"/>
  <c r="T37" i="183"/>
  <c r="V36" i="183"/>
  <c r="Z38" i="183"/>
  <c r="AB37" i="183"/>
  <c r="B39" i="183" l="1"/>
  <c r="D38" i="183"/>
  <c r="N40" i="183"/>
  <c r="P39" i="183"/>
  <c r="Z39" i="183"/>
  <c r="AB38" i="183"/>
  <c r="AH38" i="183"/>
  <c r="AF39" i="183"/>
  <c r="V37" i="183"/>
  <c r="T38" i="183"/>
  <c r="J38" i="183"/>
  <c r="H39" i="183"/>
  <c r="H40" i="183" l="1"/>
  <c r="J39" i="183"/>
  <c r="AF40" i="183"/>
  <c r="AH39" i="183"/>
  <c r="N41" i="183"/>
  <c r="P40" i="183"/>
  <c r="Z40" i="183"/>
  <c r="AB39" i="183"/>
  <c r="T39" i="183"/>
  <c r="V38" i="183"/>
  <c r="B40" i="183"/>
  <c r="D39" i="183"/>
  <c r="Z41" i="183" l="1"/>
  <c r="AB40" i="183"/>
  <c r="N42" i="183"/>
  <c r="P41" i="183"/>
  <c r="B41" i="183"/>
  <c r="D40" i="183"/>
  <c r="AH40" i="183"/>
  <c r="AF41" i="183"/>
  <c r="V39" i="183"/>
  <c r="T40" i="183"/>
  <c r="J40" i="183"/>
  <c r="H41" i="183"/>
  <c r="B42" i="183" l="1"/>
  <c r="D41" i="183"/>
  <c r="H42" i="183"/>
  <c r="J41" i="183"/>
  <c r="N43" i="183"/>
  <c r="P42" i="183"/>
  <c r="AF42" i="183"/>
  <c r="AH41" i="183"/>
  <c r="T41" i="183"/>
  <c r="V40" i="183"/>
  <c r="Z42" i="183"/>
  <c r="AB41" i="183"/>
  <c r="AH42" i="183" l="1"/>
  <c r="AF43" i="183"/>
  <c r="Z43" i="183"/>
  <c r="AB42" i="183"/>
  <c r="N44" i="183"/>
  <c r="P43" i="183"/>
  <c r="J42" i="183"/>
  <c r="H43" i="183"/>
  <c r="V41" i="183"/>
  <c r="T42" i="183"/>
  <c r="B43" i="183"/>
  <c r="D42" i="183"/>
  <c r="H44" i="183" l="1"/>
  <c r="J43" i="183"/>
  <c r="N45" i="183"/>
  <c r="P44" i="183"/>
  <c r="B44" i="183"/>
  <c r="D43" i="183"/>
  <c r="Z44" i="183"/>
  <c r="AB43" i="183"/>
  <c r="T43" i="183"/>
  <c r="V42" i="183"/>
  <c r="AF44" i="183"/>
  <c r="AH43" i="183"/>
  <c r="Z45" i="183" l="1"/>
  <c r="AB44" i="183"/>
  <c r="B45" i="183"/>
  <c r="D44" i="183"/>
  <c r="AH44" i="183"/>
  <c r="AF45" i="183"/>
  <c r="N46" i="183"/>
  <c r="P45" i="183"/>
  <c r="V43" i="183"/>
  <c r="T44" i="183"/>
  <c r="J44" i="183"/>
  <c r="H45" i="183"/>
  <c r="AF46" i="183" l="1"/>
  <c r="AH45" i="183"/>
  <c r="N47" i="183"/>
  <c r="P47" i="183" s="1"/>
  <c r="P46" i="183"/>
  <c r="H46" i="183"/>
  <c r="J45" i="183"/>
  <c r="B46" i="183"/>
  <c r="D45" i="183"/>
  <c r="T45" i="183"/>
  <c r="V44" i="183"/>
  <c r="Z46" i="183"/>
  <c r="AB45" i="183"/>
  <c r="Z47" i="183" l="1"/>
  <c r="AB47" i="183" s="1"/>
  <c r="AB46" i="183"/>
  <c r="B47" i="183"/>
  <c r="D47" i="183" s="1"/>
  <c r="D46" i="183"/>
  <c r="J46" i="183"/>
  <c r="H47" i="183"/>
  <c r="J47" i="183" s="1"/>
  <c r="V45" i="183"/>
  <c r="T46" i="183"/>
  <c r="AH46" i="183"/>
  <c r="AF47" i="183"/>
  <c r="AH47" i="183" s="1"/>
  <c r="T47" i="183" l="1"/>
  <c r="V47" i="183" s="1"/>
  <c r="V46" i="183"/>
  <c r="AI34" i="177" l="1"/>
  <c r="AJ19" i="177"/>
  <c r="V19" i="177" s="1"/>
  <c r="AE19" i="177" s="1"/>
  <c r="AJ18" i="177"/>
  <c r="AJ17" i="177"/>
  <c r="V17" i="177" s="1"/>
  <c r="AE17" i="177" s="1"/>
  <c r="AJ16" i="177"/>
  <c r="AJ15" i="177"/>
  <c r="V15" i="177"/>
  <c r="AE15" i="177" s="1"/>
  <c r="AJ14" i="177"/>
  <c r="AJ13" i="177"/>
  <c r="AJ12" i="177"/>
  <c r="AJ11" i="177"/>
  <c r="AK11" i="177" s="1"/>
  <c r="AJ9" i="177"/>
  <c r="AH1" i="177"/>
  <c r="AI34" i="176"/>
  <c r="AJ19" i="176"/>
  <c r="V19" i="176" s="1"/>
  <c r="AE19" i="176" s="1"/>
  <c r="AJ18" i="176"/>
  <c r="AJ17" i="176"/>
  <c r="V17" i="176" s="1"/>
  <c r="AE17" i="176" s="1"/>
  <c r="AJ16" i="176"/>
  <c r="AJ15" i="176"/>
  <c r="V15" i="176" s="1"/>
  <c r="AE15" i="176" s="1"/>
  <c r="AJ14" i="176"/>
  <c r="AJ13" i="176"/>
  <c r="AL20" i="176" s="1"/>
  <c r="AN20" i="176" s="1"/>
  <c r="AJ12" i="176"/>
  <c r="AJ11" i="176"/>
  <c r="AK11" i="176" s="1"/>
  <c r="AJ9" i="176"/>
  <c r="AH1" i="176"/>
  <c r="AI34" i="175"/>
  <c r="AJ19" i="175"/>
  <c r="V19" i="175" s="1"/>
  <c r="AE19" i="175" s="1"/>
  <c r="AJ18" i="175"/>
  <c r="AJ17" i="175"/>
  <c r="V17" i="175" s="1"/>
  <c r="AE17" i="175" s="1"/>
  <c r="AJ16" i="175"/>
  <c r="AJ15" i="175"/>
  <c r="V15" i="175" s="1"/>
  <c r="AE15" i="175" s="1"/>
  <c r="AJ14" i="175"/>
  <c r="AJ13" i="175"/>
  <c r="O52" i="175" s="1"/>
  <c r="AJ12" i="175"/>
  <c r="AJ11" i="175"/>
  <c r="AK11" i="175" s="1"/>
  <c r="AJ9" i="175"/>
  <c r="AH1" i="175"/>
  <c r="AI34" i="174"/>
  <c r="AJ19" i="174"/>
  <c r="V19" i="174" s="1"/>
  <c r="AE19" i="174" s="1"/>
  <c r="AJ18" i="174"/>
  <c r="AJ17" i="174"/>
  <c r="V17" i="174" s="1"/>
  <c r="AE17" i="174" s="1"/>
  <c r="AJ16" i="174"/>
  <c r="AJ15" i="174"/>
  <c r="V15" i="174" s="1"/>
  <c r="AE15" i="174" s="1"/>
  <c r="AJ14" i="174"/>
  <c r="AJ13" i="174"/>
  <c r="AJ12" i="174"/>
  <c r="AJ11" i="174"/>
  <c r="AK11" i="174" s="1"/>
  <c r="AJ9" i="174"/>
  <c r="AH1" i="174"/>
  <c r="AI18" i="174" l="1"/>
  <c r="AL20" i="174"/>
  <c r="AN20" i="174" s="1"/>
  <c r="AI16" i="174"/>
  <c r="AI12" i="174"/>
  <c r="O52" i="177"/>
  <c r="AI14" i="174"/>
  <c r="O52" i="174"/>
  <c r="AI16" i="177"/>
  <c r="AI18" i="177"/>
  <c r="AI12" i="177"/>
  <c r="AI14" i="177"/>
  <c r="V13" i="177"/>
  <c r="AE13" i="177" s="1"/>
  <c r="AB20" i="177" s="1"/>
  <c r="AI20" i="177" s="1"/>
  <c r="AL20" i="177"/>
  <c r="AN20" i="177" s="1"/>
  <c r="N20" i="176"/>
  <c r="K20" i="176"/>
  <c r="Q20" i="176"/>
  <c r="AI14" i="176"/>
  <c r="AI12" i="176"/>
  <c r="AI16" i="176"/>
  <c r="AI18" i="176"/>
  <c r="O52" i="176"/>
  <c r="V13" i="176"/>
  <c r="AE13" i="176" s="1"/>
  <c r="AB20" i="176" s="1"/>
  <c r="AI20" i="176" s="1"/>
  <c r="AI16" i="175"/>
  <c r="AI18" i="175"/>
  <c r="AI14" i="175"/>
  <c r="AI12" i="175"/>
  <c r="V13" i="175"/>
  <c r="AE13" i="175" s="1"/>
  <c r="AB20" i="175" s="1"/>
  <c r="AI20" i="175" s="1"/>
  <c r="AL20" i="175"/>
  <c r="AN20" i="175" s="1"/>
  <c r="N20" i="174"/>
  <c r="K20" i="174"/>
  <c r="Q20" i="174"/>
  <c r="V13" i="174"/>
  <c r="AE13" i="174" s="1"/>
  <c r="AB20" i="174" s="1"/>
  <c r="AI20" i="174" s="1"/>
  <c r="AJ11" i="117"/>
  <c r="AK11" i="117" s="1"/>
  <c r="AI34" i="117"/>
  <c r="Q20" i="177" l="1"/>
  <c r="K20" i="177"/>
  <c r="N20" i="177"/>
  <c r="AJ20" i="176"/>
  <c r="Q20" i="175"/>
  <c r="N20" i="175"/>
  <c r="K20" i="175"/>
  <c r="AJ20" i="175" s="1"/>
  <c r="AJ20" i="174"/>
  <c r="AJ9" i="117"/>
  <c r="AJ20" i="177" l="1"/>
  <c r="AJ14" i="117"/>
  <c r="AJ15" i="117"/>
  <c r="AJ16" i="117"/>
  <c r="AJ17" i="117"/>
  <c r="V17" i="117" s="1"/>
  <c r="AE17" i="117" s="1"/>
  <c r="AJ18" i="117"/>
  <c r="AJ19" i="117"/>
  <c r="AJ12" i="117"/>
  <c r="AJ13" i="117"/>
  <c r="AL20" i="117" l="1"/>
  <c r="AN20" i="117" s="1"/>
  <c r="Q20" i="117" s="1"/>
  <c r="V15" i="117"/>
  <c r="AE15" i="117" s="1"/>
  <c r="V19" i="117"/>
  <c r="AE19" i="117" s="1"/>
  <c r="AI14" i="117"/>
  <c r="N20" i="117" l="1"/>
  <c r="K20" i="117"/>
  <c r="V13" i="117"/>
  <c r="AE13" i="117" s="1"/>
  <c r="AB20" i="117" s="1"/>
  <c r="AI20" i="117" s="1"/>
  <c r="AI18" i="117"/>
  <c r="AI16" i="117"/>
  <c r="AI12" i="117"/>
  <c r="AJ20" i="117" l="1"/>
  <c r="AQ13" i="183" s="1"/>
  <c r="AR13" i="183" s="1"/>
  <c r="AN19" i="66" l="1"/>
  <c r="AN15" i="66"/>
  <c r="AN11" i="66"/>
  <c r="AN5" i="66"/>
  <c r="AM21" i="66"/>
  <c r="AK21" i="66" s="1"/>
  <c r="AM17" i="66"/>
  <c r="AK17" i="66" s="1"/>
  <c r="AM7" i="66"/>
  <c r="AK7" i="66" s="1"/>
  <c r="AM13" i="66"/>
  <c r="AK13" i="66" s="1"/>
  <c r="AM4" i="66"/>
  <c r="AN4" i="66" s="1"/>
  <c r="AM3" i="66"/>
  <c r="AN3" i="66" s="1"/>
  <c r="AH1" i="117"/>
  <c r="AK19" i="66" l="1"/>
  <c r="O52" i="117"/>
  <c r="I26" i="1" l="1"/>
  <c r="Y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0000000-0006-0000-0000-000001000000}">
      <text>
        <r>
          <rPr>
            <sz val="9"/>
            <color indexed="81"/>
            <rFont val="ＭＳ Ｐゴシック"/>
            <family val="3"/>
            <charset val="128"/>
          </rPr>
          <t>育業復帰後３か月の原職復帰が経過した日の翌日から２か月以内で、書類の発送日を入力してください。</t>
        </r>
      </text>
    </comment>
    <comment ref="P6" authorId="0" shapeId="0" xr:uid="{00000000-0006-0000-0000-000002000000}">
      <text>
        <r>
          <rPr>
            <u/>
            <sz val="9"/>
            <color indexed="81"/>
            <rFont val="ＭＳ Ｐゴシック"/>
            <family val="3"/>
            <charset val="128"/>
          </rPr>
          <t>個人事業主の場合のみ</t>
        </r>
        <r>
          <rPr>
            <sz val="9"/>
            <color indexed="81"/>
            <rFont val="ＭＳ Ｐゴシック"/>
            <family val="3"/>
            <charset val="128"/>
          </rPr>
          <t>ここに個人の住所地を住民票記載事項証明書どおりに入力してください。この塗りつぶしは印刷されません。</t>
        </r>
      </text>
    </comment>
    <comment ref="P11" authorId="0" shapeId="0" xr:uid="{00000000-0006-0000-0000-000003000000}">
      <text>
        <r>
          <rPr>
            <sz val="9"/>
            <color indexed="81"/>
            <rFont val="ＭＳ Ｐゴシック"/>
            <family val="3"/>
            <charset val="128"/>
          </rPr>
          <t>法人登記簿記載の役職名を入力してください</t>
        </r>
      </text>
    </comment>
    <comment ref="P12" authorId="0" shapeId="0" xr:uid="{00000000-0006-0000-0000-000004000000}">
      <text>
        <r>
          <rPr>
            <sz val="9"/>
            <color indexed="81"/>
            <rFont val="ＭＳ Ｐゴシック"/>
            <family val="3"/>
            <charset val="128"/>
          </rPr>
          <t>代表者本人が自署すること。電子申請の場合は入力でも可。
※複数代表の場合は支給決定後に提出する印鑑証明書の代表を記入</t>
        </r>
      </text>
    </comment>
    <comment ref="D22" authorId="0" shapeId="0" xr:uid="{84E4F9E9-F8D5-470C-A662-E05C58BE9F0D}">
      <text>
        <r>
          <rPr>
            <sz val="9"/>
            <color indexed="81"/>
            <rFont val="ＭＳ Ｐゴシック"/>
            <family val="3"/>
            <charset val="128"/>
          </rPr>
          <t>▼をクリックして該当
金額を選択してください</t>
        </r>
      </text>
    </comment>
    <comment ref="I25" authorId="0" shapeId="0" xr:uid="{00000000-0006-0000-0000-000006000000}">
      <text>
        <r>
          <rPr>
            <sz val="8"/>
            <color indexed="81"/>
            <rFont val="ＭＳ Ｐゴシック"/>
            <family val="3"/>
            <charset val="128"/>
          </rPr>
          <t>▼</t>
        </r>
        <r>
          <rPr>
            <sz val="9"/>
            <color indexed="81"/>
            <rFont val="ＭＳ Ｐゴシック"/>
            <family val="3"/>
            <charset val="128"/>
          </rPr>
          <t>をクリックして該当業種を選択してください</t>
        </r>
      </text>
    </comment>
    <comment ref="W26" authorId="0" shapeId="0" xr:uid="{B34D85AB-4411-421A-A97E-B8CD717A9BDD}">
      <text>
        <r>
          <rPr>
            <sz val="9"/>
            <color indexed="81"/>
            <rFont val="ＭＳ Ｐゴシック"/>
            <family val="3"/>
            <charset val="128"/>
          </rPr>
          <t>左側の男性女性の内訳を入力すると自動計算されます。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2" authorId="0" shapeId="0" xr:uid="{EC71778A-D523-4110-BF2D-7FB55B44B9D1}">
      <text>
        <r>
          <rPr>
            <sz val="9"/>
            <color indexed="81"/>
            <rFont val="ＭＳ Ｐゴシック"/>
            <family val="3"/>
            <charset val="128"/>
          </rPr>
          <t>実際に取得した育児休業が複数ある場合、申請に使用する育児休業を入力してください。</t>
        </r>
      </text>
    </comment>
    <comment ref="V13" authorId="0" shapeId="0" xr:uid="{508FE8B3-8E9F-402F-980F-DDF73E355567}">
      <text>
        <r>
          <rPr>
            <sz val="9"/>
            <color indexed="81"/>
            <rFont val="ＭＳ Ｐゴシック"/>
            <family val="3"/>
            <charset val="128"/>
          </rPr>
          <t>自動計算</t>
        </r>
      </text>
    </comment>
    <comment ref="AE13" authorId="0" shapeId="0" xr:uid="{A8D754F9-98F8-4DAD-940A-BF0EC7295956}">
      <text>
        <r>
          <rPr>
            <sz val="9"/>
            <color indexed="81"/>
            <rFont val="ＭＳ Ｐゴシック"/>
            <family val="3"/>
            <charset val="128"/>
          </rPr>
          <t>自動計算</t>
        </r>
      </text>
    </comment>
    <comment ref="V15" authorId="0" shapeId="0" xr:uid="{63CA5390-5B21-4FAE-8980-5099D217FDD4}">
      <text>
        <r>
          <rPr>
            <sz val="9"/>
            <color indexed="81"/>
            <rFont val="ＭＳ Ｐゴシック"/>
            <family val="3"/>
            <charset val="128"/>
          </rPr>
          <t>自動計算</t>
        </r>
      </text>
    </comment>
    <comment ref="AE15" authorId="0" shapeId="0" xr:uid="{11A6D50D-B012-4631-8D62-16862B3D9438}">
      <text>
        <r>
          <rPr>
            <sz val="9"/>
            <color indexed="81"/>
            <rFont val="ＭＳ Ｐゴシック"/>
            <family val="3"/>
            <charset val="128"/>
          </rPr>
          <t>自動計算</t>
        </r>
      </text>
    </comment>
    <comment ref="V17" authorId="0" shapeId="0" xr:uid="{60AB4FAD-FDB0-4341-9789-4AC02A236149}">
      <text>
        <r>
          <rPr>
            <sz val="9"/>
            <color indexed="81"/>
            <rFont val="ＭＳ Ｐゴシック"/>
            <family val="3"/>
            <charset val="128"/>
          </rPr>
          <t>自動計算</t>
        </r>
      </text>
    </comment>
    <comment ref="AE17" authorId="0" shapeId="0" xr:uid="{2FA987AA-7DEA-4A1A-9268-0B689E392199}">
      <text>
        <r>
          <rPr>
            <sz val="9"/>
            <color indexed="81"/>
            <rFont val="ＭＳ Ｐゴシック"/>
            <family val="3"/>
            <charset val="128"/>
          </rPr>
          <t>自動計算</t>
        </r>
      </text>
    </comment>
    <comment ref="V19" authorId="0" shapeId="0" xr:uid="{A3774249-67EE-4492-A566-3696DF9024FB}">
      <text>
        <r>
          <rPr>
            <sz val="9"/>
            <color indexed="81"/>
            <rFont val="ＭＳ Ｐゴシック"/>
            <family val="3"/>
            <charset val="128"/>
          </rPr>
          <t>自動計算</t>
        </r>
      </text>
    </comment>
    <comment ref="AE19" authorId="0" shapeId="0" xr:uid="{F41DD533-CB7D-47E0-A35F-516C5A1018B5}">
      <text>
        <r>
          <rPr>
            <sz val="9"/>
            <color indexed="81"/>
            <rFont val="ＭＳ Ｐゴシック"/>
            <family val="3"/>
            <charset val="128"/>
          </rPr>
          <t>自動計算</t>
        </r>
      </text>
    </comment>
    <comment ref="K20" authorId="0" shapeId="0" xr:uid="{D7C1AC2A-D64D-4D96-B287-6195226087CF}">
      <text>
        <r>
          <rPr>
            <sz val="9"/>
            <color indexed="81"/>
            <rFont val="ＭＳ Ｐゴシック"/>
            <family val="3"/>
            <charset val="128"/>
          </rPr>
          <t>自動入力</t>
        </r>
      </text>
    </comment>
    <comment ref="N20" authorId="0" shapeId="0" xr:uid="{093ECE20-0E9D-47EC-82B0-7515506C8E27}">
      <text>
        <r>
          <rPr>
            <sz val="9"/>
            <color indexed="81"/>
            <rFont val="ＭＳ Ｐゴシック"/>
            <family val="3"/>
            <charset val="128"/>
          </rPr>
          <t>自動入力</t>
        </r>
      </text>
    </comment>
    <comment ref="Q20" authorId="0" shapeId="0" xr:uid="{686E5372-ED60-43B3-8935-4999602D4962}">
      <text>
        <r>
          <rPr>
            <sz val="9"/>
            <color indexed="81"/>
            <rFont val="ＭＳ Ｐゴシック"/>
            <family val="3"/>
            <charset val="128"/>
          </rPr>
          <t>自動入力</t>
        </r>
      </text>
    </comment>
    <comment ref="AB20" authorId="0" shapeId="0" xr:uid="{120185ED-5BF4-451E-BAF8-DF8F081D83D2}">
      <text>
        <r>
          <rPr>
            <sz val="9"/>
            <color indexed="81"/>
            <rFont val="ＭＳ Ｐゴシック"/>
            <family val="3"/>
            <charset val="128"/>
          </rPr>
          <t>自動計算</t>
        </r>
        <r>
          <rPr>
            <sz val="9"/>
            <color indexed="81"/>
            <rFont val="MS P ゴシック"/>
            <family val="2"/>
          </rPr>
          <t xml:space="preserve">
</t>
        </r>
      </text>
    </comment>
    <comment ref="Z25" authorId="0" shapeId="0" xr:uid="{18B0B9C9-1A29-4D23-BFA7-E8B3F68D941D}">
      <text>
        <r>
          <rPr>
            <sz val="9"/>
            <color indexed="81"/>
            <rFont val="ＭＳ Ｐゴシック"/>
            <family val="3"/>
            <charset val="128"/>
          </rPr>
          <t>育業開始1か月前と原職復帰３か月後で相違があった場合は、必ず理由を入力してください。</t>
        </r>
      </text>
    </comment>
    <comment ref="H32" authorId="0" shapeId="0" xr:uid="{B51A647E-CAC5-446C-8139-68EDA6DC227C}">
      <text>
        <r>
          <rPr>
            <sz val="9"/>
            <color indexed="81"/>
            <rFont val="ＭＳ Ｐゴシック"/>
            <family val="3"/>
            <charset val="128"/>
          </rPr>
          <t>プルダウンで選択</t>
        </r>
        <r>
          <rPr>
            <sz val="9"/>
            <color indexed="81"/>
            <rFont val="MS P ゴシック"/>
            <family val="2"/>
          </rPr>
          <t xml:space="preserve">
</t>
        </r>
      </text>
    </comment>
    <comment ref="Q32" authorId="0" shapeId="0" xr:uid="{461904CD-7855-4FA1-8CD0-EC7EBDA050DF}">
      <text>
        <r>
          <rPr>
            <sz val="9"/>
            <color indexed="81"/>
            <rFont val="ＭＳ Ｐゴシック"/>
            <family val="3"/>
            <charset val="128"/>
          </rPr>
          <t>プルダウンで選択</t>
        </r>
        <r>
          <rPr>
            <sz val="9"/>
            <color indexed="81"/>
            <rFont val="MS P ゴシック"/>
            <family val="2"/>
          </rPr>
          <t xml:space="preserve">
</t>
        </r>
      </text>
    </comment>
    <comment ref="P34" authorId="0" shapeId="0" xr:uid="{5F3BDE42-0823-4274-BA5F-18BA4A297A37}">
      <text>
        <r>
          <rPr>
            <sz val="9"/>
            <color indexed="81"/>
            <rFont val="ＭＳ Ｐゴシック"/>
            <family val="3"/>
            <charset val="128"/>
          </rPr>
          <t>雇用形態の</t>
        </r>
        <r>
          <rPr>
            <sz val="9"/>
            <color indexed="81"/>
            <rFont val="MS P ゴシック"/>
            <family val="2"/>
          </rPr>
          <t xml:space="preserve"> </t>
        </r>
        <r>
          <rPr>
            <sz val="9"/>
            <color indexed="81"/>
            <rFont val="ＭＳ Ｐゴシック"/>
            <family val="3"/>
            <charset val="128"/>
          </rPr>
          <t>いずれか一つをクリックし✓を入れる。</t>
        </r>
      </text>
    </comment>
    <comment ref="Y34" authorId="0" shapeId="0" xr:uid="{913B00FA-AE86-4C3A-8E70-212B0F1D70F7}">
      <text>
        <r>
          <rPr>
            <sz val="9"/>
            <color indexed="81"/>
            <rFont val="ＭＳ Ｐゴシック"/>
            <family val="3"/>
            <charset val="128"/>
          </rPr>
          <t>雇用形態の</t>
        </r>
        <r>
          <rPr>
            <sz val="9"/>
            <color indexed="81"/>
            <rFont val="MS P ゴシック"/>
            <family val="2"/>
          </rPr>
          <t xml:space="preserve"> </t>
        </r>
        <r>
          <rPr>
            <sz val="9"/>
            <color indexed="81"/>
            <rFont val="ＭＳ Ｐゴシック"/>
            <family val="3"/>
            <charset val="128"/>
          </rPr>
          <t>いずれか一つをクリックし✓を入れる。</t>
        </r>
      </text>
    </comment>
    <comment ref="Y37" authorId="0" shapeId="0" xr:uid="{151F27ED-9399-4FFC-9C21-20BF870BC451}">
      <text>
        <r>
          <rPr>
            <sz val="9"/>
            <color indexed="81"/>
            <rFont val="ＭＳ Ｐゴシック"/>
            <family val="3"/>
            <charset val="128"/>
          </rPr>
          <t>復帰後の雇用形態が契約社員の場合✓が必要。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2" authorId="0" shapeId="0" xr:uid="{1678E85B-CCE8-41EE-8AD8-700AA683724B}">
      <text>
        <r>
          <rPr>
            <sz val="9"/>
            <color indexed="81"/>
            <rFont val="ＭＳ Ｐゴシック"/>
            <family val="3"/>
            <charset val="128"/>
          </rPr>
          <t>実際に取得した育児休業が複数ある場合、申請に使用する育児休業を入力してください。</t>
        </r>
      </text>
    </comment>
    <comment ref="V13" authorId="0" shapeId="0" xr:uid="{40F2E019-0E3E-434D-A1D8-FC827C5994B7}">
      <text>
        <r>
          <rPr>
            <sz val="9"/>
            <color indexed="81"/>
            <rFont val="ＭＳ Ｐゴシック"/>
            <family val="3"/>
            <charset val="128"/>
          </rPr>
          <t>自動計算</t>
        </r>
      </text>
    </comment>
    <comment ref="AE13" authorId="0" shapeId="0" xr:uid="{B29408B0-15D3-46E7-B5EF-1C7513F6AB8F}">
      <text>
        <r>
          <rPr>
            <sz val="9"/>
            <color indexed="81"/>
            <rFont val="ＭＳ Ｐゴシック"/>
            <family val="3"/>
            <charset val="128"/>
          </rPr>
          <t>自動計算</t>
        </r>
      </text>
    </comment>
    <comment ref="V15" authorId="0" shapeId="0" xr:uid="{FE470BDF-AF3C-40EE-B2F2-0D9F1750F514}">
      <text>
        <r>
          <rPr>
            <sz val="9"/>
            <color indexed="81"/>
            <rFont val="ＭＳ Ｐゴシック"/>
            <family val="3"/>
            <charset val="128"/>
          </rPr>
          <t>自動計算</t>
        </r>
      </text>
    </comment>
    <comment ref="AE15" authorId="0" shapeId="0" xr:uid="{876208DB-21F2-4F1D-9D28-4B5B56B732F0}">
      <text>
        <r>
          <rPr>
            <sz val="9"/>
            <color indexed="81"/>
            <rFont val="ＭＳ Ｐゴシック"/>
            <family val="3"/>
            <charset val="128"/>
          </rPr>
          <t>自動計算</t>
        </r>
      </text>
    </comment>
    <comment ref="V17" authorId="0" shapeId="0" xr:uid="{392A9C86-8A5C-4B49-A35B-AD2753CC14E9}">
      <text>
        <r>
          <rPr>
            <sz val="9"/>
            <color indexed="81"/>
            <rFont val="ＭＳ Ｐゴシック"/>
            <family val="3"/>
            <charset val="128"/>
          </rPr>
          <t>自動計算</t>
        </r>
      </text>
    </comment>
    <comment ref="AE17" authorId="0" shapeId="0" xr:uid="{21E90686-3BC0-43DC-9307-C795FCCEEE85}">
      <text>
        <r>
          <rPr>
            <sz val="9"/>
            <color indexed="81"/>
            <rFont val="ＭＳ Ｐゴシック"/>
            <family val="3"/>
            <charset val="128"/>
          </rPr>
          <t>自動計算</t>
        </r>
      </text>
    </comment>
    <comment ref="V19" authorId="0" shapeId="0" xr:uid="{A8D313A7-4AEB-439D-8375-42D1C78CCCF9}">
      <text>
        <r>
          <rPr>
            <sz val="9"/>
            <color indexed="81"/>
            <rFont val="ＭＳ Ｐゴシック"/>
            <family val="3"/>
            <charset val="128"/>
          </rPr>
          <t>自動計算</t>
        </r>
      </text>
    </comment>
    <comment ref="AE19" authorId="0" shapeId="0" xr:uid="{78DF6053-4F44-4B95-8860-ECD9978C6BF2}">
      <text>
        <r>
          <rPr>
            <sz val="9"/>
            <color indexed="81"/>
            <rFont val="ＭＳ Ｐゴシック"/>
            <family val="3"/>
            <charset val="128"/>
          </rPr>
          <t>自動計算</t>
        </r>
      </text>
    </comment>
    <comment ref="K20" authorId="0" shapeId="0" xr:uid="{4178EF9E-383B-41A8-8E4A-9ADDAE93E2D3}">
      <text>
        <r>
          <rPr>
            <sz val="9"/>
            <color indexed="81"/>
            <rFont val="ＭＳ Ｐゴシック"/>
            <family val="3"/>
            <charset val="128"/>
          </rPr>
          <t>自動入力</t>
        </r>
      </text>
    </comment>
    <comment ref="N20" authorId="0" shapeId="0" xr:uid="{536B70FB-68A7-414C-8B93-12EA77CC6706}">
      <text>
        <r>
          <rPr>
            <sz val="9"/>
            <color indexed="81"/>
            <rFont val="ＭＳ Ｐゴシック"/>
            <family val="3"/>
            <charset val="128"/>
          </rPr>
          <t>自動入力</t>
        </r>
      </text>
    </comment>
    <comment ref="Q20" authorId="0" shapeId="0" xr:uid="{93BAE988-E250-41A0-B9C2-680549D78209}">
      <text>
        <r>
          <rPr>
            <sz val="9"/>
            <color indexed="81"/>
            <rFont val="ＭＳ Ｐゴシック"/>
            <family val="3"/>
            <charset val="128"/>
          </rPr>
          <t>自動入力</t>
        </r>
      </text>
    </comment>
    <comment ref="AB20" authorId="0" shapeId="0" xr:uid="{E7A64D76-3753-4C50-A0FE-89CFCFB1F567}">
      <text>
        <r>
          <rPr>
            <sz val="9"/>
            <color indexed="81"/>
            <rFont val="ＭＳ Ｐゴシック"/>
            <family val="3"/>
            <charset val="128"/>
          </rPr>
          <t>自動計算</t>
        </r>
        <r>
          <rPr>
            <sz val="9"/>
            <color indexed="81"/>
            <rFont val="MS P ゴシック"/>
            <family val="2"/>
          </rPr>
          <t xml:space="preserve">
</t>
        </r>
      </text>
    </comment>
    <comment ref="Z25" authorId="0" shapeId="0" xr:uid="{DA643366-54E4-42CF-BE36-478FAB14A087}">
      <text>
        <r>
          <rPr>
            <sz val="9"/>
            <color indexed="81"/>
            <rFont val="ＭＳ Ｐゴシック"/>
            <family val="3"/>
            <charset val="128"/>
          </rPr>
          <t>育業開始1か月前と原職復帰３か月後で相違があった場合は、必ず理由を入力してください。</t>
        </r>
      </text>
    </comment>
    <comment ref="H32" authorId="0" shapeId="0" xr:uid="{0D9A4076-3324-4CCB-B654-414378F9AB39}">
      <text>
        <r>
          <rPr>
            <sz val="9"/>
            <color indexed="81"/>
            <rFont val="ＭＳ Ｐゴシック"/>
            <family val="3"/>
            <charset val="128"/>
          </rPr>
          <t>プルダウンで選択</t>
        </r>
        <r>
          <rPr>
            <sz val="9"/>
            <color indexed="81"/>
            <rFont val="MS P ゴシック"/>
            <family val="2"/>
          </rPr>
          <t xml:space="preserve">
</t>
        </r>
      </text>
    </comment>
    <comment ref="Q32" authorId="0" shapeId="0" xr:uid="{52E3F970-C51A-49E8-B720-B01938E13A22}">
      <text>
        <r>
          <rPr>
            <sz val="9"/>
            <color indexed="81"/>
            <rFont val="ＭＳ Ｐゴシック"/>
            <family val="3"/>
            <charset val="128"/>
          </rPr>
          <t>プルダウンで選択</t>
        </r>
        <r>
          <rPr>
            <sz val="9"/>
            <color indexed="81"/>
            <rFont val="MS P ゴシック"/>
            <family val="2"/>
          </rPr>
          <t xml:space="preserve">
</t>
        </r>
      </text>
    </comment>
    <comment ref="Y37" authorId="0" shapeId="0" xr:uid="{12213461-3063-4B76-A029-507234A4D858}">
      <text>
        <r>
          <rPr>
            <sz val="9"/>
            <color indexed="81"/>
            <rFont val="ＭＳ Ｐゴシック"/>
            <family val="3"/>
            <charset val="128"/>
          </rPr>
          <t>復帰後の雇用形態が契約社員の場合✓が必要。</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2" authorId="0" shapeId="0" xr:uid="{D092BF32-6749-4991-989F-9EA7E1CFE0F7}">
      <text>
        <r>
          <rPr>
            <sz val="9"/>
            <color indexed="81"/>
            <rFont val="ＭＳ Ｐゴシック"/>
            <family val="3"/>
            <charset val="128"/>
          </rPr>
          <t>実際に取得した育児休業が複数ある場合、申請に使用する育児休業を入力してください。</t>
        </r>
      </text>
    </comment>
    <comment ref="V13" authorId="0" shapeId="0" xr:uid="{205DF6E6-8619-4535-A5C9-30E12E7E8698}">
      <text>
        <r>
          <rPr>
            <sz val="9"/>
            <color indexed="81"/>
            <rFont val="ＭＳ Ｐゴシック"/>
            <family val="3"/>
            <charset val="128"/>
          </rPr>
          <t>自動計算</t>
        </r>
      </text>
    </comment>
    <comment ref="AE13" authorId="0" shapeId="0" xr:uid="{D57ED692-37D4-43A9-8F86-078ED1BF18A9}">
      <text>
        <r>
          <rPr>
            <sz val="9"/>
            <color indexed="81"/>
            <rFont val="ＭＳ Ｐゴシック"/>
            <family val="3"/>
            <charset val="128"/>
          </rPr>
          <t>自動計算</t>
        </r>
      </text>
    </comment>
    <comment ref="V15" authorId="0" shapeId="0" xr:uid="{B13DDEB7-AE0E-4FC3-AB80-90FD7C9F32B9}">
      <text>
        <r>
          <rPr>
            <sz val="9"/>
            <color indexed="81"/>
            <rFont val="ＭＳ Ｐゴシック"/>
            <family val="3"/>
            <charset val="128"/>
          </rPr>
          <t>自動計算</t>
        </r>
      </text>
    </comment>
    <comment ref="AE15" authorId="0" shapeId="0" xr:uid="{CC1C8DA1-9356-402E-A14E-61B1813D95D7}">
      <text>
        <r>
          <rPr>
            <sz val="9"/>
            <color indexed="81"/>
            <rFont val="ＭＳ Ｐゴシック"/>
            <family val="3"/>
            <charset val="128"/>
          </rPr>
          <t>自動計算</t>
        </r>
      </text>
    </comment>
    <comment ref="V17" authorId="0" shapeId="0" xr:uid="{7C7C82C7-59C1-4BC1-B6D9-EF2FBFE747C5}">
      <text>
        <r>
          <rPr>
            <sz val="9"/>
            <color indexed="81"/>
            <rFont val="ＭＳ Ｐゴシック"/>
            <family val="3"/>
            <charset val="128"/>
          </rPr>
          <t>自動計算</t>
        </r>
      </text>
    </comment>
    <comment ref="AE17" authorId="0" shapeId="0" xr:uid="{ED172171-01A2-4B77-A447-5CE43C1B8A98}">
      <text>
        <r>
          <rPr>
            <sz val="9"/>
            <color indexed="81"/>
            <rFont val="ＭＳ Ｐゴシック"/>
            <family val="3"/>
            <charset val="128"/>
          </rPr>
          <t>自動計算</t>
        </r>
      </text>
    </comment>
    <comment ref="V19" authorId="0" shapeId="0" xr:uid="{80482070-EF85-4625-A2C4-F8C17D7E0240}">
      <text>
        <r>
          <rPr>
            <sz val="9"/>
            <color indexed="81"/>
            <rFont val="ＭＳ Ｐゴシック"/>
            <family val="3"/>
            <charset val="128"/>
          </rPr>
          <t>自動計算</t>
        </r>
      </text>
    </comment>
    <comment ref="AE19" authorId="0" shapeId="0" xr:uid="{5238BEDC-ED0D-486A-BA68-62FC79B77AFE}">
      <text>
        <r>
          <rPr>
            <sz val="9"/>
            <color indexed="81"/>
            <rFont val="ＭＳ Ｐゴシック"/>
            <family val="3"/>
            <charset val="128"/>
          </rPr>
          <t>自動計算</t>
        </r>
      </text>
    </comment>
    <comment ref="K20" authorId="0" shapeId="0" xr:uid="{B86E3978-A908-46ED-BC4E-8A9BBCB616FB}">
      <text>
        <r>
          <rPr>
            <sz val="9"/>
            <color indexed="81"/>
            <rFont val="ＭＳ Ｐゴシック"/>
            <family val="3"/>
            <charset val="128"/>
          </rPr>
          <t>自動入力</t>
        </r>
      </text>
    </comment>
    <comment ref="N20" authorId="0" shapeId="0" xr:uid="{D0856329-07AB-4972-A911-A0C2FDF2E600}">
      <text>
        <r>
          <rPr>
            <sz val="9"/>
            <color indexed="81"/>
            <rFont val="ＭＳ Ｐゴシック"/>
            <family val="3"/>
            <charset val="128"/>
          </rPr>
          <t>自動入力</t>
        </r>
      </text>
    </comment>
    <comment ref="Q20" authorId="0" shapeId="0" xr:uid="{0CF5E48F-AF2B-4DBE-86FC-30FB89F033B7}">
      <text>
        <r>
          <rPr>
            <sz val="9"/>
            <color indexed="81"/>
            <rFont val="ＭＳ Ｐゴシック"/>
            <family val="3"/>
            <charset val="128"/>
          </rPr>
          <t>自動入力</t>
        </r>
      </text>
    </comment>
    <comment ref="AB20" authorId="0" shapeId="0" xr:uid="{2F051D38-1388-4148-BD31-6D6CB27D97C5}">
      <text>
        <r>
          <rPr>
            <sz val="9"/>
            <color indexed="81"/>
            <rFont val="ＭＳ Ｐゴシック"/>
            <family val="3"/>
            <charset val="128"/>
          </rPr>
          <t>自動計算</t>
        </r>
        <r>
          <rPr>
            <sz val="9"/>
            <color indexed="81"/>
            <rFont val="MS P ゴシック"/>
            <family val="2"/>
          </rPr>
          <t xml:space="preserve">
</t>
        </r>
      </text>
    </comment>
    <comment ref="Z25" authorId="0" shapeId="0" xr:uid="{8C6B0AC7-A74C-41B6-83AD-D4D40980384D}">
      <text>
        <r>
          <rPr>
            <sz val="9"/>
            <color indexed="81"/>
            <rFont val="ＭＳ Ｐゴシック"/>
            <family val="3"/>
            <charset val="128"/>
          </rPr>
          <t>育業開始1か月前と原職復帰３か月後で相違があった場合は、必ず理由を入力してください。</t>
        </r>
      </text>
    </comment>
    <comment ref="H32" authorId="0" shapeId="0" xr:uid="{70C72EB4-71A2-4DF7-9B2B-5D61D7B6E61F}">
      <text>
        <r>
          <rPr>
            <sz val="9"/>
            <color indexed="81"/>
            <rFont val="ＭＳ Ｐゴシック"/>
            <family val="3"/>
            <charset val="128"/>
          </rPr>
          <t>プルダウンで選択</t>
        </r>
        <r>
          <rPr>
            <sz val="9"/>
            <color indexed="81"/>
            <rFont val="MS P ゴシック"/>
            <family val="2"/>
          </rPr>
          <t xml:space="preserve">
</t>
        </r>
      </text>
    </comment>
    <comment ref="Q32" authorId="0" shapeId="0" xr:uid="{C106A7E9-1A85-45EB-A467-C03445152733}">
      <text>
        <r>
          <rPr>
            <sz val="9"/>
            <color indexed="81"/>
            <rFont val="ＭＳ Ｐゴシック"/>
            <family val="3"/>
            <charset val="128"/>
          </rPr>
          <t>プルダウンで選択</t>
        </r>
        <r>
          <rPr>
            <sz val="9"/>
            <color indexed="81"/>
            <rFont val="MS P ゴシック"/>
            <family val="2"/>
          </rPr>
          <t xml:space="preserve">
</t>
        </r>
      </text>
    </comment>
    <comment ref="Y37" authorId="0" shapeId="0" xr:uid="{99419A1F-41D5-40EC-A0B4-3541AEF12CD1}">
      <text>
        <r>
          <rPr>
            <sz val="9"/>
            <color indexed="81"/>
            <rFont val="ＭＳ Ｐゴシック"/>
            <family val="3"/>
            <charset val="128"/>
          </rPr>
          <t>復帰後の雇用形態が契約社員の場合✓が必要。</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2" authorId="0" shapeId="0" xr:uid="{386E45E5-0444-4476-8529-870C3AF11512}">
      <text>
        <r>
          <rPr>
            <sz val="9"/>
            <color indexed="81"/>
            <rFont val="ＭＳ Ｐゴシック"/>
            <family val="3"/>
            <charset val="128"/>
          </rPr>
          <t>実際に取得した育児休業が複数ある場合、申請に使用する育児休業を入力してください。</t>
        </r>
      </text>
    </comment>
    <comment ref="V13" authorId="0" shapeId="0" xr:uid="{D42A889C-C417-43D0-B6D9-34F335F084B8}">
      <text>
        <r>
          <rPr>
            <sz val="9"/>
            <color indexed="81"/>
            <rFont val="ＭＳ Ｐゴシック"/>
            <family val="3"/>
            <charset val="128"/>
          </rPr>
          <t>自動計算</t>
        </r>
      </text>
    </comment>
    <comment ref="AE13" authorId="0" shapeId="0" xr:uid="{F1A48201-8C6B-44A9-82EA-0D1A51C19964}">
      <text>
        <r>
          <rPr>
            <sz val="9"/>
            <color indexed="81"/>
            <rFont val="ＭＳ Ｐゴシック"/>
            <family val="3"/>
            <charset val="128"/>
          </rPr>
          <t>自動計算</t>
        </r>
      </text>
    </comment>
    <comment ref="V15" authorId="0" shapeId="0" xr:uid="{130D5FC7-08F8-48B9-938B-6F033FB46555}">
      <text>
        <r>
          <rPr>
            <sz val="9"/>
            <color indexed="81"/>
            <rFont val="ＭＳ Ｐゴシック"/>
            <family val="3"/>
            <charset val="128"/>
          </rPr>
          <t>自動計算</t>
        </r>
      </text>
    </comment>
    <comment ref="AE15" authorId="0" shapeId="0" xr:uid="{E47B1914-8F5F-4C84-AF63-0325C5EDA8D7}">
      <text>
        <r>
          <rPr>
            <sz val="9"/>
            <color indexed="81"/>
            <rFont val="ＭＳ Ｐゴシック"/>
            <family val="3"/>
            <charset val="128"/>
          </rPr>
          <t>自動計算</t>
        </r>
      </text>
    </comment>
    <comment ref="V17" authorId="0" shapeId="0" xr:uid="{546BBA92-C981-4375-8C1B-7E825387DD6B}">
      <text>
        <r>
          <rPr>
            <sz val="9"/>
            <color indexed="81"/>
            <rFont val="ＭＳ Ｐゴシック"/>
            <family val="3"/>
            <charset val="128"/>
          </rPr>
          <t>自動計算</t>
        </r>
      </text>
    </comment>
    <comment ref="AE17" authorId="0" shapeId="0" xr:uid="{07063868-A53E-4D2D-AE7F-525FD5ADEE69}">
      <text>
        <r>
          <rPr>
            <sz val="9"/>
            <color indexed="81"/>
            <rFont val="ＭＳ Ｐゴシック"/>
            <family val="3"/>
            <charset val="128"/>
          </rPr>
          <t>自動計算</t>
        </r>
      </text>
    </comment>
    <comment ref="V19" authorId="0" shapeId="0" xr:uid="{064B7F72-50C0-4AAE-BAB2-224AE21DA05E}">
      <text>
        <r>
          <rPr>
            <sz val="9"/>
            <color indexed="81"/>
            <rFont val="ＭＳ Ｐゴシック"/>
            <family val="3"/>
            <charset val="128"/>
          </rPr>
          <t>自動計算</t>
        </r>
      </text>
    </comment>
    <comment ref="AE19" authorId="0" shapeId="0" xr:uid="{AFC358D3-ED9A-45F2-BDD3-121FC83390CF}">
      <text>
        <r>
          <rPr>
            <sz val="9"/>
            <color indexed="81"/>
            <rFont val="ＭＳ Ｐゴシック"/>
            <family val="3"/>
            <charset val="128"/>
          </rPr>
          <t>自動計算</t>
        </r>
      </text>
    </comment>
    <comment ref="K20" authorId="0" shapeId="0" xr:uid="{95D8B0E3-B205-443A-9789-668EB5E30A55}">
      <text>
        <r>
          <rPr>
            <sz val="9"/>
            <color indexed="81"/>
            <rFont val="ＭＳ Ｐゴシック"/>
            <family val="3"/>
            <charset val="128"/>
          </rPr>
          <t>自動入力</t>
        </r>
      </text>
    </comment>
    <comment ref="N20" authorId="0" shapeId="0" xr:uid="{77909CD5-C26A-42C4-B868-C19D698E77FF}">
      <text>
        <r>
          <rPr>
            <sz val="9"/>
            <color indexed="81"/>
            <rFont val="ＭＳ Ｐゴシック"/>
            <family val="3"/>
            <charset val="128"/>
          </rPr>
          <t>自動入力</t>
        </r>
      </text>
    </comment>
    <comment ref="Q20" authorId="0" shapeId="0" xr:uid="{4173CD9C-571E-4AEC-87D9-FB0B47B3E1E5}">
      <text>
        <r>
          <rPr>
            <sz val="9"/>
            <color indexed="81"/>
            <rFont val="ＭＳ Ｐゴシック"/>
            <family val="3"/>
            <charset val="128"/>
          </rPr>
          <t>自動入力</t>
        </r>
      </text>
    </comment>
    <comment ref="AB20" authorId="0" shapeId="0" xr:uid="{48058A4A-8756-4E68-B4C5-CA39A05BC60B}">
      <text>
        <r>
          <rPr>
            <sz val="9"/>
            <color indexed="81"/>
            <rFont val="ＭＳ Ｐゴシック"/>
            <family val="3"/>
            <charset val="128"/>
          </rPr>
          <t>自動計算</t>
        </r>
        <r>
          <rPr>
            <sz val="9"/>
            <color indexed="81"/>
            <rFont val="MS P ゴシック"/>
            <family val="2"/>
          </rPr>
          <t xml:space="preserve">
</t>
        </r>
      </text>
    </comment>
    <comment ref="Z25" authorId="0" shapeId="0" xr:uid="{02F5C1E4-381A-49A4-B3CA-577A90F26D05}">
      <text>
        <r>
          <rPr>
            <sz val="9"/>
            <color indexed="81"/>
            <rFont val="ＭＳ Ｐゴシック"/>
            <family val="3"/>
            <charset val="128"/>
          </rPr>
          <t>育業開始1か月前と原職復帰３か月後で相違があった場合は、必ず理由を入力してください。</t>
        </r>
      </text>
    </comment>
    <comment ref="H32" authorId="0" shapeId="0" xr:uid="{B1BBE252-983C-4905-A98E-82F8D1703272}">
      <text>
        <r>
          <rPr>
            <sz val="9"/>
            <color indexed="81"/>
            <rFont val="ＭＳ Ｐゴシック"/>
            <family val="3"/>
            <charset val="128"/>
          </rPr>
          <t>プルダウンで選択</t>
        </r>
        <r>
          <rPr>
            <sz val="9"/>
            <color indexed="81"/>
            <rFont val="MS P ゴシック"/>
            <family val="2"/>
          </rPr>
          <t xml:space="preserve">
</t>
        </r>
      </text>
    </comment>
    <comment ref="Q32" authorId="0" shapeId="0" xr:uid="{3532C170-1947-43F6-8FB6-D6F24293DAAF}">
      <text>
        <r>
          <rPr>
            <sz val="9"/>
            <color indexed="81"/>
            <rFont val="ＭＳ Ｐゴシック"/>
            <family val="3"/>
            <charset val="128"/>
          </rPr>
          <t>プルダウンで選択</t>
        </r>
        <r>
          <rPr>
            <sz val="9"/>
            <color indexed="81"/>
            <rFont val="MS P ゴシック"/>
            <family val="2"/>
          </rPr>
          <t xml:space="preserve">
</t>
        </r>
      </text>
    </comment>
    <comment ref="Y37" authorId="0" shapeId="0" xr:uid="{3E986A34-4F47-41B1-9804-FF995A01C96D}">
      <text>
        <r>
          <rPr>
            <sz val="9"/>
            <color indexed="81"/>
            <rFont val="ＭＳ Ｐゴシック"/>
            <family val="3"/>
            <charset val="128"/>
          </rPr>
          <t>復帰後の雇用形態が契約社員の場合✓が必要。</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2" authorId="0" shapeId="0" xr:uid="{D4835BCF-E7AB-4FB4-A31A-49CF7EFF1EC2}">
      <text>
        <r>
          <rPr>
            <sz val="9"/>
            <color indexed="81"/>
            <rFont val="ＭＳ Ｐゴシック"/>
            <family val="3"/>
            <charset val="128"/>
          </rPr>
          <t>実際に取得した育児休業が複数ある場合、申請に使用する育児休業を入力してください。</t>
        </r>
      </text>
    </comment>
    <comment ref="V13" authorId="0" shapeId="0" xr:uid="{76639D1A-DF38-4A41-A16D-6D9999BC00F9}">
      <text>
        <r>
          <rPr>
            <sz val="9"/>
            <color indexed="81"/>
            <rFont val="ＭＳ Ｐゴシック"/>
            <family val="3"/>
            <charset val="128"/>
          </rPr>
          <t>自動計算</t>
        </r>
      </text>
    </comment>
    <comment ref="AE13" authorId="0" shapeId="0" xr:uid="{523AD4C8-267B-434A-A4A9-CE7D139D90FC}">
      <text>
        <r>
          <rPr>
            <sz val="9"/>
            <color indexed="81"/>
            <rFont val="ＭＳ Ｐゴシック"/>
            <family val="3"/>
            <charset val="128"/>
          </rPr>
          <t>自動計算</t>
        </r>
      </text>
    </comment>
    <comment ref="V15" authorId="0" shapeId="0" xr:uid="{5B63B43B-5ADF-403D-AE38-4F74400924D2}">
      <text>
        <r>
          <rPr>
            <sz val="9"/>
            <color indexed="81"/>
            <rFont val="ＭＳ Ｐゴシック"/>
            <family val="3"/>
            <charset val="128"/>
          </rPr>
          <t>自動計算</t>
        </r>
      </text>
    </comment>
    <comment ref="AE15" authorId="0" shapeId="0" xr:uid="{698DA0FF-BB73-44DC-956F-DACA6694BF47}">
      <text>
        <r>
          <rPr>
            <sz val="9"/>
            <color indexed="81"/>
            <rFont val="ＭＳ Ｐゴシック"/>
            <family val="3"/>
            <charset val="128"/>
          </rPr>
          <t>自動計算</t>
        </r>
      </text>
    </comment>
    <comment ref="V17" authorId="0" shapeId="0" xr:uid="{DDDD11F5-45E7-4088-99CA-31E3C1557D38}">
      <text>
        <r>
          <rPr>
            <sz val="9"/>
            <color indexed="81"/>
            <rFont val="ＭＳ Ｐゴシック"/>
            <family val="3"/>
            <charset val="128"/>
          </rPr>
          <t>自動計算</t>
        </r>
      </text>
    </comment>
    <comment ref="AE17" authorId="0" shapeId="0" xr:uid="{B83F5C0C-5B92-4D0D-8807-9C18385A690B}">
      <text>
        <r>
          <rPr>
            <sz val="9"/>
            <color indexed="81"/>
            <rFont val="ＭＳ Ｐゴシック"/>
            <family val="3"/>
            <charset val="128"/>
          </rPr>
          <t>自動計算</t>
        </r>
      </text>
    </comment>
    <comment ref="V19" authorId="0" shapeId="0" xr:uid="{4584A564-419F-4C17-AA07-F4EDD558DBF2}">
      <text>
        <r>
          <rPr>
            <sz val="9"/>
            <color indexed="81"/>
            <rFont val="ＭＳ Ｐゴシック"/>
            <family val="3"/>
            <charset val="128"/>
          </rPr>
          <t>自動計算</t>
        </r>
      </text>
    </comment>
    <comment ref="AE19" authorId="0" shapeId="0" xr:uid="{01CD42EF-8117-4B29-A5A1-9141478D1FCD}">
      <text>
        <r>
          <rPr>
            <sz val="9"/>
            <color indexed="81"/>
            <rFont val="ＭＳ Ｐゴシック"/>
            <family val="3"/>
            <charset val="128"/>
          </rPr>
          <t>自動計算</t>
        </r>
      </text>
    </comment>
    <comment ref="K20" authorId="0" shapeId="0" xr:uid="{1213EFEE-09D3-42BE-965E-6C3B27B21025}">
      <text>
        <r>
          <rPr>
            <sz val="9"/>
            <color indexed="81"/>
            <rFont val="ＭＳ Ｐゴシック"/>
            <family val="3"/>
            <charset val="128"/>
          </rPr>
          <t>自動入力</t>
        </r>
      </text>
    </comment>
    <comment ref="N20" authorId="0" shapeId="0" xr:uid="{5DAE3325-9E14-468F-910A-1A8C022EE02E}">
      <text>
        <r>
          <rPr>
            <sz val="9"/>
            <color indexed="81"/>
            <rFont val="ＭＳ Ｐゴシック"/>
            <family val="3"/>
            <charset val="128"/>
          </rPr>
          <t>自動入力</t>
        </r>
      </text>
    </comment>
    <comment ref="Q20" authorId="0" shapeId="0" xr:uid="{C9B57CCA-049D-4C4E-8C3C-B734E847F45D}">
      <text>
        <r>
          <rPr>
            <sz val="9"/>
            <color indexed="81"/>
            <rFont val="ＭＳ Ｐゴシック"/>
            <family val="3"/>
            <charset val="128"/>
          </rPr>
          <t>自動入力</t>
        </r>
      </text>
    </comment>
    <comment ref="AB20" authorId="0" shapeId="0" xr:uid="{7C2497BF-E47A-46AE-87DD-83B9A89156AD}">
      <text>
        <r>
          <rPr>
            <sz val="9"/>
            <color indexed="81"/>
            <rFont val="ＭＳ Ｐゴシック"/>
            <family val="3"/>
            <charset val="128"/>
          </rPr>
          <t>自動計算</t>
        </r>
        <r>
          <rPr>
            <sz val="9"/>
            <color indexed="81"/>
            <rFont val="MS P ゴシック"/>
            <family val="2"/>
          </rPr>
          <t xml:space="preserve">
</t>
        </r>
      </text>
    </comment>
    <comment ref="Z25" authorId="0" shapeId="0" xr:uid="{2E7D9539-C253-45B2-9C40-964368B8BFAE}">
      <text>
        <r>
          <rPr>
            <sz val="9"/>
            <color indexed="81"/>
            <rFont val="ＭＳ Ｐゴシック"/>
            <family val="3"/>
            <charset val="128"/>
          </rPr>
          <t>育業開始1か月前と原職復帰３か月後で相違があった場合は、必ず理由を入力してください。</t>
        </r>
      </text>
    </comment>
    <comment ref="H32" authorId="0" shapeId="0" xr:uid="{F6B3FCA1-4800-4F39-85F6-975D23C5CBD2}">
      <text>
        <r>
          <rPr>
            <sz val="9"/>
            <color indexed="81"/>
            <rFont val="ＭＳ Ｐゴシック"/>
            <family val="3"/>
            <charset val="128"/>
          </rPr>
          <t>プルダウンで選択</t>
        </r>
        <r>
          <rPr>
            <sz val="9"/>
            <color indexed="81"/>
            <rFont val="MS P ゴシック"/>
            <family val="2"/>
          </rPr>
          <t xml:space="preserve">
</t>
        </r>
      </text>
    </comment>
    <comment ref="Q32" authorId="0" shapeId="0" xr:uid="{82004AAC-2B54-4694-8E01-587B5B4DEA82}">
      <text>
        <r>
          <rPr>
            <sz val="9"/>
            <color indexed="81"/>
            <rFont val="ＭＳ Ｐゴシック"/>
            <family val="3"/>
            <charset val="128"/>
          </rPr>
          <t>プルダウンで選択</t>
        </r>
        <r>
          <rPr>
            <sz val="9"/>
            <color indexed="81"/>
            <rFont val="MS P ゴシック"/>
            <family val="2"/>
          </rPr>
          <t xml:space="preserve">
</t>
        </r>
      </text>
    </comment>
    <comment ref="P34" authorId="0" shapeId="0" xr:uid="{2E232652-CD79-4170-AE75-1817565802F7}">
      <text>
        <r>
          <rPr>
            <sz val="9"/>
            <color indexed="81"/>
            <rFont val="ＭＳ Ｐゴシック"/>
            <family val="3"/>
            <charset val="128"/>
          </rPr>
          <t>雇用形態の</t>
        </r>
        <r>
          <rPr>
            <sz val="9"/>
            <color indexed="81"/>
            <rFont val="MS P ゴシック"/>
            <family val="2"/>
          </rPr>
          <t xml:space="preserve"> </t>
        </r>
        <r>
          <rPr>
            <sz val="9"/>
            <color indexed="81"/>
            <rFont val="ＭＳ Ｐゴシック"/>
            <family val="3"/>
            <charset val="128"/>
          </rPr>
          <t>いずれか一つをクリックし✓を入れる。</t>
        </r>
      </text>
    </comment>
    <comment ref="Y34" authorId="0" shapeId="0" xr:uid="{177C3988-06B7-4A9F-AF6D-D79804062CA2}">
      <text>
        <r>
          <rPr>
            <sz val="9"/>
            <color indexed="81"/>
            <rFont val="ＭＳ Ｐゴシック"/>
            <family val="3"/>
            <charset val="128"/>
          </rPr>
          <t>雇用形態の</t>
        </r>
        <r>
          <rPr>
            <sz val="9"/>
            <color indexed="81"/>
            <rFont val="MS P ゴシック"/>
            <family val="2"/>
          </rPr>
          <t xml:space="preserve"> </t>
        </r>
        <r>
          <rPr>
            <sz val="9"/>
            <color indexed="81"/>
            <rFont val="ＭＳ Ｐゴシック"/>
            <family val="3"/>
            <charset val="128"/>
          </rPr>
          <t>いずれか一つをクリックし✓を入れる。</t>
        </r>
      </text>
    </comment>
    <comment ref="Y37" authorId="0" shapeId="0" xr:uid="{2B22A589-D837-437F-9F6A-0165C03B8EBD}">
      <text>
        <r>
          <rPr>
            <sz val="9"/>
            <color indexed="81"/>
            <rFont val="ＭＳ Ｐゴシック"/>
            <family val="3"/>
            <charset val="128"/>
          </rPr>
          <t>復帰後の雇用形態が契約社員の場合✓が必要。</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7EB3EF86-C99B-4250-B906-F97173992219}">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r>
          <rPr>
            <sz val="9"/>
            <color indexed="81"/>
            <rFont val="ＭＳ Ｐゴシック"/>
            <family val="3"/>
            <charset val="128"/>
          </rPr>
          <t>復帰日以前はグレーになります。</t>
        </r>
      </text>
    </comment>
    <comment ref="K16" authorId="0" shapeId="0" xr:uid="{345BDC9F-04E4-4872-8091-7C983A608C37}">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Q16" authorId="0" shapeId="0" xr:uid="{5B1622CC-A1CC-4337-B565-E145B74C0ED7}">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W16" authorId="0" shapeId="0" xr:uid="{628683D6-634E-4C08-B34C-B42AA488061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C16" authorId="0" shapeId="0" xr:uid="{DC3F1902-7921-48C3-BD7F-58B1D7209FE1}">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I16" authorId="0" shapeId="0" xr:uid="{A7E2BB5C-FC09-4E82-863F-BA1F78396B8E}">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text>
    </comment>
  </commentList>
</comments>
</file>

<file path=xl/sharedStrings.xml><?xml version="1.0" encoding="utf-8"?>
<sst xmlns="http://schemas.openxmlformats.org/spreadsheetml/2006/main" count="1175" uniqueCount="331">
  <si>
    <t>　　　　　　理　事　長　　殿</t>
    <phoneticPr fontId="12"/>
  </si>
  <si>
    <t>令和</t>
    <rPh sb="0" eb="2">
      <t>レイワ</t>
    </rPh>
    <phoneticPr fontId="12"/>
  </si>
  <si>
    <t>年</t>
    <rPh sb="0" eb="1">
      <t>ネン</t>
    </rPh>
    <phoneticPr fontId="12"/>
  </si>
  <si>
    <t>月</t>
    <rPh sb="0" eb="1">
      <t>ガツ</t>
    </rPh>
    <phoneticPr fontId="12"/>
  </si>
  <si>
    <t>日</t>
    <rPh sb="0" eb="1">
      <t>ニチ</t>
    </rPh>
    <phoneticPr fontId="12"/>
  </si>
  <si>
    <t>企業等の所在地</t>
    <rPh sb="0" eb="2">
      <t>キギョウ</t>
    </rPh>
    <rPh sb="2" eb="3">
      <t>トウ</t>
    </rPh>
    <rPh sb="4" eb="7">
      <t>ショザイチ</t>
    </rPh>
    <phoneticPr fontId="12"/>
  </si>
  <si>
    <t>企業等の名称</t>
    <rPh sb="0" eb="2">
      <t>キギョウ</t>
    </rPh>
    <rPh sb="2" eb="3">
      <t>トウ</t>
    </rPh>
    <rPh sb="4" eb="6">
      <t>メイショウ</t>
    </rPh>
    <phoneticPr fontId="12"/>
  </si>
  <si>
    <t>〒</t>
    <phoneticPr fontId="12"/>
  </si>
  <si>
    <t>記</t>
    <rPh sb="0" eb="1">
      <t>キ</t>
    </rPh>
    <phoneticPr fontId="12"/>
  </si>
  <si>
    <t>奨励金支給申請額</t>
    <rPh sb="0" eb="3">
      <t>ショウレイキン</t>
    </rPh>
    <rPh sb="3" eb="5">
      <t>シキュウ</t>
    </rPh>
    <rPh sb="5" eb="7">
      <t>シンセイ</t>
    </rPh>
    <rPh sb="7" eb="8">
      <t>ガク</t>
    </rPh>
    <phoneticPr fontId="12"/>
  </si>
  <si>
    <t>企業等の概要</t>
    <rPh sb="0" eb="2">
      <t>キギョウ</t>
    </rPh>
    <rPh sb="2" eb="3">
      <t>トウ</t>
    </rPh>
    <rPh sb="4" eb="6">
      <t>ガイヨウ</t>
    </rPh>
    <phoneticPr fontId="12"/>
  </si>
  <si>
    <t>業種</t>
    <rPh sb="0" eb="2">
      <t>ギョウシュ</t>
    </rPh>
    <phoneticPr fontId="12"/>
  </si>
  <si>
    <t>常時雇用する従業員数</t>
    <rPh sb="0" eb="2">
      <t>ジョウジ</t>
    </rPh>
    <rPh sb="2" eb="4">
      <t>コヨウ</t>
    </rPh>
    <rPh sb="6" eb="9">
      <t>ジュウギョウイン</t>
    </rPh>
    <rPh sb="9" eb="10">
      <t>スウ</t>
    </rPh>
    <phoneticPr fontId="12"/>
  </si>
  <si>
    <t>人</t>
    <rPh sb="0" eb="1">
      <t>ニン</t>
    </rPh>
    <phoneticPr fontId="12"/>
  </si>
  <si>
    <t>（内訳：男性</t>
    <rPh sb="1" eb="3">
      <t>ウチワケ</t>
    </rPh>
    <rPh sb="4" eb="6">
      <t>ダンセイ</t>
    </rPh>
    <phoneticPr fontId="12"/>
  </si>
  <si>
    <t>女性</t>
    <rPh sb="0" eb="2">
      <t>ジョセイ</t>
    </rPh>
    <phoneticPr fontId="12"/>
  </si>
  <si>
    <t>人）</t>
    <rPh sb="0" eb="1">
      <t>ニン</t>
    </rPh>
    <phoneticPr fontId="12"/>
  </si>
  <si>
    <t>氏名</t>
    <rPh sb="0" eb="2">
      <t>シメイ</t>
    </rPh>
    <phoneticPr fontId="12"/>
  </si>
  <si>
    <t>月</t>
    <rPh sb="0" eb="1">
      <t>ゲツ</t>
    </rPh>
    <phoneticPr fontId="12"/>
  </si>
  <si>
    <t>職場復帰日</t>
    <rPh sb="0" eb="2">
      <t>ショクバ</t>
    </rPh>
    <rPh sb="2" eb="4">
      <t>フッキ</t>
    </rPh>
    <rPh sb="4" eb="5">
      <t>ビ</t>
    </rPh>
    <phoneticPr fontId="12"/>
  </si>
  <si>
    <t>から</t>
    <phoneticPr fontId="12"/>
  </si>
  <si>
    <t>まで</t>
    <phoneticPr fontId="12"/>
  </si>
  <si>
    <t>職務</t>
    <rPh sb="0" eb="2">
      <t>ショクム</t>
    </rPh>
    <phoneticPr fontId="12"/>
  </si>
  <si>
    <t>雇用形態</t>
    <rPh sb="0" eb="2">
      <t>コヨウ</t>
    </rPh>
    <rPh sb="2" eb="4">
      <t>ケイタイ</t>
    </rPh>
    <phoneticPr fontId="12"/>
  </si>
  <si>
    <t>休日</t>
    <rPh sb="0" eb="2">
      <t>キュウジツ</t>
    </rPh>
    <phoneticPr fontId="12"/>
  </si>
  <si>
    <t>金</t>
    <rPh sb="0" eb="1">
      <t>キン</t>
    </rPh>
    <phoneticPr fontId="12"/>
  </si>
  <si>
    <t>職場復帰後3か月経過日</t>
    <rPh sb="0" eb="2">
      <t>ショクバ</t>
    </rPh>
    <rPh sb="2" eb="4">
      <t>フッキ</t>
    </rPh>
    <rPh sb="4" eb="5">
      <t>ゴ</t>
    </rPh>
    <rPh sb="7" eb="8">
      <t>ゲツ</t>
    </rPh>
    <rPh sb="8" eb="10">
      <t>ケイカ</t>
    </rPh>
    <rPh sb="10" eb="11">
      <t>ビ</t>
    </rPh>
    <phoneticPr fontId="12"/>
  </si>
  <si>
    <t>就労日充足完了日</t>
    <rPh sb="0" eb="2">
      <t>シュウロウ</t>
    </rPh>
    <rPh sb="2" eb="3">
      <t>ビ</t>
    </rPh>
    <rPh sb="3" eb="5">
      <t>ジュウソク</t>
    </rPh>
    <rPh sb="5" eb="8">
      <t>カンリョウビ</t>
    </rPh>
    <phoneticPr fontId="12"/>
  </si>
  <si>
    <t>所在地</t>
    <rPh sb="0" eb="3">
      <t>ショザイチ</t>
    </rPh>
    <phoneticPr fontId="12"/>
  </si>
  <si>
    <t>①</t>
    <phoneticPr fontId="12"/>
  </si>
  <si>
    <t>②</t>
    <phoneticPr fontId="12"/>
  </si>
  <si>
    <t>法定休暇</t>
    <phoneticPr fontId="12"/>
  </si>
  <si>
    <t>③</t>
    <phoneticPr fontId="12"/>
  </si>
  <si>
    <t>他</t>
    <rPh sb="0" eb="1">
      <t>ホカ</t>
    </rPh>
    <phoneticPr fontId="12"/>
  </si>
  <si>
    <t>【休みの種別】</t>
    <rPh sb="1" eb="2">
      <t>ヤス</t>
    </rPh>
    <rPh sb="4" eb="6">
      <t>シュベツ</t>
    </rPh>
    <phoneticPr fontId="12"/>
  </si>
  <si>
    <t>旧姓</t>
    <rPh sb="0" eb="2">
      <t>キュウセイ</t>
    </rPh>
    <phoneticPr fontId="12"/>
  </si>
  <si>
    <t>email</t>
    <phoneticPr fontId="12"/>
  </si>
  <si>
    <t>令和</t>
    <rPh sb="0" eb="2">
      <t>レイワ</t>
    </rPh>
    <phoneticPr fontId="14"/>
  </si>
  <si>
    <t>年</t>
    <rPh sb="0" eb="1">
      <t>ネン</t>
    </rPh>
    <phoneticPr fontId="14"/>
  </si>
  <si>
    <t>月</t>
    <rPh sb="0" eb="1">
      <t>ガツ</t>
    </rPh>
    <phoneticPr fontId="14"/>
  </si>
  <si>
    <t>元日</t>
  </si>
  <si>
    <t>日</t>
    <rPh sb="0" eb="1">
      <t>ヒ</t>
    </rPh>
    <phoneticPr fontId="14"/>
  </si>
  <si>
    <t>曜日</t>
    <rPh sb="0" eb="2">
      <t>ヨウビ</t>
    </rPh>
    <phoneticPr fontId="14"/>
  </si>
  <si>
    <t>成人の日</t>
  </si>
  <si>
    <t>建国記念の日</t>
  </si>
  <si>
    <t>天皇誕生日</t>
  </si>
  <si>
    <t>春分の日</t>
  </si>
  <si>
    <t>憲法記念日</t>
  </si>
  <si>
    <t>みどりの日</t>
  </si>
  <si>
    <t>こどもの日</t>
  </si>
  <si>
    <t>日</t>
    <rPh sb="0" eb="1">
      <t>ニチ</t>
    </rPh>
    <phoneticPr fontId="14"/>
  </si>
  <si>
    <t>③</t>
    <phoneticPr fontId="14"/>
  </si>
  <si>
    <t>業種分類</t>
    <rPh sb="0" eb="2">
      <t>ギョウシュ</t>
    </rPh>
    <rPh sb="2" eb="4">
      <t>ブンルイ</t>
    </rPh>
    <phoneticPr fontId="14"/>
  </si>
  <si>
    <t>B　漁業</t>
    <rPh sb="2" eb="4">
      <t>ギョギョウ</t>
    </rPh>
    <phoneticPr fontId="10"/>
  </si>
  <si>
    <t>D　建設業</t>
    <rPh sb="2" eb="5">
      <t>ケンセツギョウ</t>
    </rPh>
    <phoneticPr fontId="10"/>
  </si>
  <si>
    <t>E　製造業</t>
    <rPh sb="2" eb="5">
      <t>セイゾウギョウ</t>
    </rPh>
    <phoneticPr fontId="10"/>
  </si>
  <si>
    <t>F　電気・ガス・熱供給・水道業</t>
    <rPh sb="2" eb="4">
      <t>デンキ</t>
    </rPh>
    <rPh sb="8" eb="9">
      <t>ネツ</t>
    </rPh>
    <rPh sb="9" eb="11">
      <t>キョウキュウ</t>
    </rPh>
    <rPh sb="12" eb="14">
      <t>スイドウ</t>
    </rPh>
    <rPh sb="14" eb="15">
      <t>ギョウ</t>
    </rPh>
    <phoneticPr fontId="10"/>
  </si>
  <si>
    <t>G　情報通信業</t>
    <rPh sb="2" eb="4">
      <t>ジョウホウ</t>
    </rPh>
    <rPh sb="4" eb="7">
      <t>ツウシンギョウ</t>
    </rPh>
    <phoneticPr fontId="10"/>
  </si>
  <si>
    <t>H　運輸業、郵便業</t>
    <rPh sb="2" eb="5">
      <t>ウンユギョウ</t>
    </rPh>
    <rPh sb="6" eb="8">
      <t>ユウビン</t>
    </rPh>
    <rPh sb="8" eb="9">
      <t>ギョウ</t>
    </rPh>
    <phoneticPr fontId="10"/>
  </si>
  <si>
    <t>K　不動産業、物品賃貸業</t>
    <rPh sb="2" eb="5">
      <t>フドウサン</t>
    </rPh>
    <rPh sb="5" eb="6">
      <t>ギョウ</t>
    </rPh>
    <rPh sb="7" eb="9">
      <t>ブッピン</t>
    </rPh>
    <rPh sb="9" eb="12">
      <t>チンタイギョウ</t>
    </rPh>
    <phoneticPr fontId="14"/>
  </si>
  <si>
    <t>職務分類</t>
    <rPh sb="0" eb="2">
      <t>ショクム</t>
    </rPh>
    <rPh sb="2" eb="4">
      <t>ブンルイ</t>
    </rPh>
    <phoneticPr fontId="14"/>
  </si>
  <si>
    <t>休みの
種別</t>
    <rPh sb="0" eb="1">
      <t>ヤス</t>
    </rPh>
    <rPh sb="4" eb="6">
      <t>シュベツ</t>
    </rPh>
    <phoneticPr fontId="14"/>
  </si>
  <si>
    <t>ﾌﾘｶﾞﾅ</t>
    <phoneticPr fontId="12"/>
  </si>
  <si>
    <t>I　 卸売業、小売業</t>
    <rPh sb="3" eb="4">
      <t>オロシ</t>
    </rPh>
    <rPh sb="4" eb="5">
      <t>ウ</t>
    </rPh>
    <rPh sb="5" eb="6">
      <t>ギョウ</t>
    </rPh>
    <rPh sb="7" eb="10">
      <t>コウリギョウ</t>
    </rPh>
    <phoneticPr fontId="10"/>
  </si>
  <si>
    <t>J　金融業、保険業</t>
    <rPh sb="2" eb="5">
      <t>キンユウギョウ</t>
    </rPh>
    <rPh sb="6" eb="9">
      <t>ホケンギョウ</t>
    </rPh>
    <phoneticPr fontId="10"/>
  </si>
  <si>
    <t>L　学術研究、専門・技術サービス業</t>
    <rPh sb="2" eb="4">
      <t>ガクジュツ</t>
    </rPh>
    <rPh sb="4" eb="6">
      <t>ケンキュウ</t>
    </rPh>
    <rPh sb="7" eb="9">
      <t>センモン</t>
    </rPh>
    <rPh sb="10" eb="12">
      <t>ギジュツ</t>
    </rPh>
    <rPh sb="16" eb="17">
      <t>ギョウ</t>
    </rPh>
    <phoneticPr fontId="10"/>
  </si>
  <si>
    <t>M　宿泊業、飲食サービス業</t>
    <rPh sb="2" eb="4">
      <t>シュクハク</t>
    </rPh>
    <rPh sb="4" eb="5">
      <t>ギョウ</t>
    </rPh>
    <rPh sb="6" eb="8">
      <t>インショク</t>
    </rPh>
    <rPh sb="12" eb="13">
      <t>ギョウ</t>
    </rPh>
    <phoneticPr fontId="10"/>
  </si>
  <si>
    <t>N　生活関連サービス業、娯楽業</t>
    <rPh sb="2" eb="4">
      <t>セイカツ</t>
    </rPh>
    <rPh sb="4" eb="6">
      <t>カンレン</t>
    </rPh>
    <rPh sb="10" eb="11">
      <t>ギョウ</t>
    </rPh>
    <rPh sb="12" eb="15">
      <t>ゴラクギョウ</t>
    </rPh>
    <phoneticPr fontId="10"/>
  </si>
  <si>
    <t>O　教育、学習支援業</t>
    <rPh sb="2" eb="4">
      <t>キョウイク</t>
    </rPh>
    <rPh sb="5" eb="7">
      <t>ガクシュウ</t>
    </rPh>
    <rPh sb="7" eb="9">
      <t>シエン</t>
    </rPh>
    <rPh sb="9" eb="10">
      <t>ギョウ</t>
    </rPh>
    <phoneticPr fontId="10"/>
  </si>
  <si>
    <t>P　医療、福祉</t>
    <rPh sb="2" eb="4">
      <t>イリョウ</t>
    </rPh>
    <rPh sb="5" eb="7">
      <t>フクシ</t>
    </rPh>
    <phoneticPr fontId="10"/>
  </si>
  <si>
    <t>Q　複合サービス事業</t>
    <rPh sb="2" eb="4">
      <t>フクゴウ</t>
    </rPh>
    <rPh sb="8" eb="10">
      <t>ジギョウ</t>
    </rPh>
    <phoneticPr fontId="10"/>
  </si>
  <si>
    <t>R　サービス業（他に分類されないもの）</t>
    <rPh sb="6" eb="7">
      <t>ギョウ</t>
    </rPh>
    <rPh sb="8" eb="9">
      <t>ホカ</t>
    </rPh>
    <rPh sb="10" eb="12">
      <t>ブンルイ</t>
    </rPh>
    <phoneticPr fontId="10"/>
  </si>
  <si>
    <t>S　公務（他に分類されるものを除く）</t>
    <rPh sb="2" eb="4">
      <t>コウム</t>
    </rPh>
    <rPh sb="5" eb="6">
      <t>ホカ</t>
    </rPh>
    <rPh sb="7" eb="9">
      <t>ブンルイ</t>
    </rPh>
    <rPh sb="15" eb="16">
      <t>ノゾ</t>
    </rPh>
    <phoneticPr fontId="10"/>
  </si>
  <si>
    <t>T　分類不能の産業</t>
    <rPh sb="2" eb="4">
      <t>ブンルイ</t>
    </rPh>
    <rPh sb="4" eb="6">
      <t>フノウ</t>
    </rPh>
    <rPh sb="7" eb="9">
      <t>サンギョウ</t>
    </rPh>
    <phoneticPr fontId="10"/>
  </si>
  <si>
    <t>令和</t>
  </si>
  <si>
    <t>連絡先電話番号</t>
    <rPh sb="0" eb="3">
      <t>レンラクサキ</t>
    </rPh>
    <rPh sb="3" eb="5">
      <t>デンワ</t>
    </rPh>
    <rPh sb="5" eb="7">
      <t>バンゴウ</t>
    </rPh>
    <phoneticPr fontId="12"/>
  </si>
  <si>
    <t>代表電話番号</t>
    <rPh sb="0" eb="2">
      <t>ダイヒョウ</t>
    </rPh>
    <rPh sb="2" eb="4">
      <t>デンワ</t>
    </rPh>
    <rPh sb="4" eb="6">
      <t>バンゴウ</t>
    </rPh>
    <phoneticPr fontId="12"/>
  </si>
  <si>
    <t>所属</t>
    <rPh sb="0" eb="2">
      <t>ショゾク</t>
    </rPh>
    <phoneticPr fontId="12"/>
  </si>
  <si>
    <t>年</t>
    <rPh sb="0" eb="1">
      <t>ネン</t>
    </rPh>
    <phoneticPr fontId="12"/>
  </si>
  <si>
    <t>月</t>
    <rPh sb="0" eb="1">
      <t>ツキ</t>
    </rPh>
    <phoneticPr fontId="12"/>
  </si>
  <si>
    <t>日</t>
    <rPh sb="0" eb="1">
      <t>ヒ</t>
    </rPh>
    <phoneticPr fontId="12"/>
  </si>
  <si>
    <t>１</t>
    <phoneticPr fontId="12"/>
  </si>
  <si>
    <t>２</t>
    <phoneticPr fontId="12"/>
  </si>
  <si>
    <t>※財団記入欄</t>
    <rPh sb="1" eb="3">
      <t>ザイダン</t>
    </rPh>
    <rPh sb="3" eb="5">
      <t>キニュウ</t>
    </rPh>
    <rPh sb="5" eb="6">
      <t>ラン</t>
    </rPh>
    <phoneticPr fontId="12"/>
  </si>
  <si>
    <r>
      <t xml:space="preserve">申請企業等の
連絡担当者・連絡先
</t>
    </r>
    <r>
      <rPr>
        <sz val="8"/>
        <rFont val="ＭＳ Ｐ明朝"/>
        <family val="1"/>
        <charset val="128"/>
      </rPr>
      <t>※必ず連絡の取れる電話番号等を記入</t>
    </r>
    <rPh sb="0" eb="2">
      <t>シンセイ</t>
    </rPh>
    <rPh sb="2" eb="4">
      <t>キギョウ</t>
    </rPh>
    <rPh sb="4" eb="5">
      <t>トウ</t>
    </rPh>
    <rPh sb="7" eb="9">
      <t>レンラク</t>
    </rPh>
    <rPh sb="9" eb="12">
      <t>タントウシャ</t>
    </rPh>
    <rPh sb="13" eb="16">
      <t>レンラクサキ</t>
    </rPh>
    <rPh sb="19" eb="20">
      <t>カナラ</t>
    </rPh>
    <rPh sb="21" eb="23">
      <t>レンラク</t>
    </rPh>
    <rPh sb="24" eb="25">
      <t>ト</t>
    </rPh>
    <rPh sb="27" eb="29">
      <t>デンワ</t>
    </rPh>
    <rPh sb="29" eb="31">
      <t>バンゴウ</t>
    </rPh>
    <rPh sb="31" eb="32">
      <t>トウ</t>
    </rPh>
    <rPh sb="33" eb="35">
      <t>キニュウ</t>
    </rPh>
    <phoneticPr fontId="12"/>
  </si>
  <si>
    <t>法定休業</t>
    <rPh sb="0" eb="2">
      <t>ホウテイ</t>
    </rPh>
    <rPh sb="2" eb="4">
      <t>キュウギョウ</t>
    </rPh>
    <phoneticPr fontId="12"/>
  </si>
  <si>
    <t>金融機関</t>
    <rPh sb="0" eb="2">
      <t>キンユウ</t>
    </rPh>
    <rPh sb="2" eb="4">
      <t>キカン</t>
    </rPh>
    <phoneticPr fontId="12"/>
  </si>
  <si>
    <t>銀行</t>
    <rPh sb="0" eb="2">
      <t>ギンコウ</t>
    </rPh>
    <phoneticPr fontId="12"/>
  </si>
  <si>
    <t>信用組合</t>
    <rPh sb="0" eb="2">
      <t>シンヨウ</t>
    </rPh>
    <rPh sb="2" eb="4">
      <t>クミアイ</t>
    </rPh>
    <phoneticPr fontId="12"/>
  </si>
  <si>
    <t>信用金庫</t>
    <rPh sb="0" eb="2">
      <t>シンヨウ</t>
    </rPh>
    <rPh sb="2" eb="4">
      <t>キンコ</t>
    </rPh>
    <phoneticPr fontId="12"/>
  </si>
  <si>
    <t>農協</t>
    <rPh sb="0" eb="2">
      <t>ノウキョウ</t>
    </rPh>
    <phoneticPr fontId="12"/>
  </si>
  <si>
    <t>円</t>
    <rPh sb="0" eb="1">
      <t>エン</t>
    </rPh>
    <phoneticPr fontId="12"/>
  </si>
  <si>
    <t>一時就労日数</t>
    <rPh sb="0" eb="4">
      <t>イチジシュウロウ</t>
    </rPh>
    <rPh sb="4" eb="6">
      <t>ニッスウ</t>
    </rPh>
    <phoneticPr fontId="12"/>
  </si>
  <si>
    <t>計</t>
    <rPh sb="0" eb="1">
      <t>ケイ</t>
    </rPh>
    <phoneticPr fontId="12"/>
  </si>
  <si>
    <t>)</t>
    <phoneticPr fontId="12"/>
  </si>
  <si>
    <t>令和　　　年　　　月　　　日</t>
    <rPh sb="0" eb="2">
      <t>レイワ</t>
    </rPh>
    <rPh sb="5" eb="6">
      <t>ネン</t>
    </rPh>
    <rPh sb="9" eb="10">
      <t>ガツ</t>
    </rPh>
    <rPh sb="13" eb="14">
      <t>ニチ</t>
    </rPh>
    <phoneticPr fontId="12"/>
  </si>
  <si>
    <r>
      <t xml:space="preserve">旧姓・通称
</t>
    </r>
    <r>
      <rPr>
        <sz val="8"/>
        <rFont val="ＭＳ Ｐ明朝"/>
        <family val="1"/>
        <charset val="128"/>
      </rPr>
      <t>（申請書類に別名使用の場合のみ記入）</t>
    </r>
    <rPh sb="0" eb="2">
      <t>キュウセイ</t>
    </rPh>
    <rPh sb="3" eb="5">
      <t>ツウショウ</t>
    </rPh>
    <rPh sb="7" eb="9">
      <t>シンセイ</t>
    </rPh>
    <rPh sb="9" eb="11">
      <t>ショルイ</t>
    </rPh>
    <rPh sb="12" eb="14">
      <t>ベツメイ</t>
    </rPh>
    <rPh sb="14" eb="16">
      <t>シヨウ</t>
    </rPh>
    <rPh sb="17" eb="19">
      <t>バアイ</t>
    </rPh>
    <rPh sb="21" eb="23">
      <t>キニュウ</t>
    </rPh>
    <phoneticPr fontId="12"/>
  </si>
  <si>
    <t>　実施日</t>
    <rPh sb="1" eb="4">
      <t>ジッシビ</t>
    </rPh>
    <phoneticPr fontId="12"/>
  </si>
  <si>
    <t>　対象者</t>
    <rPh sb="1" eb="4">
      <t>タイショウシャ</t>
    </rPh>
    <phoneticPr fontId="12"/>
  </si>
  <si>
    <t>　参加人数</t>
    <rPh sb="1" eb="3">
      <t>サンカ</t>
    </rPh>
    <rPh sb="3" eb="5">
      <t>ニンズウ</t>
    </rPh>
    <phoneticPr fontId="12"/>
  </si>
  <si>
    <t>　テーマ</t>
    <phoneticPr fontId="12"/>
  </si>
  <si>
    <t>　設置日</t>
    <rPh sb="1" eb="3">
      <t>セッチ</t>
    </rPh>
    <rPh sb="3" eb="4">
      <t>ビ</t>
    </rPh>
    <phoneticPr fontId="12"/>
  </si>
  <si>
    <t>　提供日</t>
    <rPh sb="1" eb="3">
      <t>テイキョウ</t>
    </rPh>
    <rPh sb="3" eb="4">
      <t>ビ</t>
    </rPh>
    <phoneticPr fontId="12"/>
  </si>
  <si>
    <t>提出資料：提供資料（実際に配布したもの）</t>
    <rPh sb="5" eb="7">
      <t>テイキョウ</t>
    </rPh>
    <rPh sb="7" eb="9">
      <t>シリョウ</t>
    </rPh>
    <rPh sb="10" eb="12">
      <t>ジッサイ</t>
    </rPh>
    <rPh sb="13" eb="15">
      <t>ハイフ</t>
    </rPh>
    <phoneticPr fontId="12"/>
  </si>
  <si>
    <t>提出資料：周知資料（実際に配布したもの）</t>
    <rPh sb="7" eb="9">
      <t>シリョウ</t>
    </rPh>
    <rPh sb="10" eb="12">
      <t>ジッサイ</t>
    </rPh>
    <rPh sb="13" eb="15">
      <t>ハイフ</t>
    </rPh>
    <phoneticPr fontId="12"/>
  </si>
  <si>
    <r>
      <rPr>
        <sz val="11"/>
        <rFont val="ＭＳ Ｐ明朝"/>
        <family val="1"/>
        <charset val="128"/>
      </rPr>
      <t>個人の住所地</t>
    </r>
    <r>
      <rPr>
        <sz val="8"/>
        <rFont val="ＭＳ Ｐ明朝"/>
        <family val="1"/>
        <charset val="128"/>
      </rPr>
      <t xml:space="preserve">
※個人事業主のみ
（住民票どおりに記入）</t>
    </r>
    <rPh sb="0" eb="2">
      <t>コジン</t>
    </rPh>
    <rPh sb="3" eb="5">
      <t>ジュウショ</t>
    </rPh>
    <rPh sb="5" eb="6">
      <t>チ</t>
    </rPh>
    <rPh sb="8" eb="10">
      <t>コジン</t>
    </rPh>
    <rPh sb="10" eb="13">
      <t>ジギョウヌシ</t>
    </rPh>
    <rPh sb="17" eb="20">
      <t>ジュウミンヒョウ</t>
    </rPh>
    <rPh sb="24" eb="26">
      <t>キニュウ</t>
    </rPh>
    <phoneticPr fontId="12"/>
  </si>
  <si>
    <t>（企業等の所在地、名称、代表者役職、氏名は法人登記簿通りに記入）</t>
    <rPh sb="1" eb="3">
      <t>キギョウ</t>
    </rPh>
    <rPh sb="3" eb="4">
      <t>トウ</t>
    </rPh>
    <rPh sb="5" eb="8">
      <t>ショザイチ</t>
    </rPh>
    <rPh sb="9" eb="11">
      <t>メイショウ</t>
    </rPh>
    <rPh sb="12" eb="15">
      <t>ダイヒョウシャ</t>
    </rPh>
    <rPh sb="15" eb="17">
      <t>ヤクショク</t>
    </rPh>
    <rPh sb="18" eb="20">
      <t>シメイ</t>
    </rPh>
    <rPh sb="21" eb="23">
      <t>ホウジン</t>
    </rPh>
    <rPh sb="23" eb="26">
      <t>トウキボ</t>
    </rPh>
    <rPh sb="26" eb="27">
      <t>ドオ</t>
    </rPh>
    <rPh sb="29" eb="31">
      <t>キニュウ</t>
    </rPh>
    <phoneticPr fontId="12"/>
  </si>
  <si>
    <t>　　　働くパパママ育業応援奨励金　もっとパパコース（以下「奨励金」という。）について、</t>
    <rPh sb="3" eb="4">
      <t>ハタラ</t>
    </rPh>
    <rPh sb="9" eb="10">
      <t>イク</t>
    </rPh>
    <rPh sb="10" eb="11">
      <t>ギョウ</t>
    </rPh>
    <rPh sb="11" eb="13">
      <t>オウエン</t>
    </rPh>
    <rPh sb="13" eb="16">
      <t>ショウレイキン</t>
    </rPh>
    <rPh sb="26" eb="28">
      <t>イカ</t>
    </rPh>
    <rPh sb="29" eb="32">
      <t>ショウレイキン</t>
    </rPh>
    <phoneticPr fontId="12"/>
  </si>
  <si>
    <t>もっとパパコース奨励金額</t>
    <rPh sb="8" eb="11">
      <t>ショウレイキン</t>
    </rPh>
    <rPh sb="11" eb="12">
      <t>ガク</t>
    </rPh>
    <phoneticPr fontId="12"/>
  </si>
  <si>
    <r>
      <t>自社の労働者の育児休業・産後パパ育休取得</t>
    </r>
    <r>
      <rPr>
        <b/>
        <sz val="11"/>
        <rFont val="ＭＳ Ｐ明朝"/>
        <family val="1"/>
        <charset val="128"/>
      </rPr>
      <t>事例の収集・提供</t>
    </r>
    <phoneticPr fontId="12"/>
  </si>
  <si>
    <t>＜従業員数１，０００人以上の企業のみ＞</t>
    <rPh sb="1" eb="4">
      <t>ジュウギョウイン</t>
    </rPh>
    <rPh sb="4" eb="5">
      <t>スウ</t>
    </rPh>
    <rPh sb="10" eb="11">
      <t>ニン</t>
    </rPh>
    <rPh sb="11" eb="13">
      <t>イジョウ</t>
    </rPh>
    <rPh sb="14" eb="16">
      <t>キギョウ</t>
    </rPh>
    <phoneticPr fontId="12"/>
  </si>
  <si>
    <t>ア</t>
    <phoneticPr fontId="12"/>
  </si>
  <si>
    <t>イ</t>
    <phoneticPr fontId="12"/>
  </si>
  <si>
    <t>ウ</t>
    <phoneticPr fontId="12"/>
  </si>
  <si>
    <t>提出資料：社内周知文（書面、メール文等）</t>
    <rPh sb="5" eb="7">
      <t>シャナイ</t>
    </rPh>
    <rPh sb="7" eb="9">
      <t>シュウチ</t>
    </rPh>
    <rPh sb="9" eb="10">
      <t>ブン</t>
    </rPh>
    <rPh sb="11" eb="13">
      <t>ショメン</t>
    </rPh>
    <rPh sb="17" eb="18">
      <t>ブン</t>
    </rPh>
    <rPh sb="18" eb="19">
      <t>トウ</t>
    </rPh>
    <phoneticPr fontId="12"/>
  </si>
  <si>
    <r>
      <t xml:space="preserve">　相談先
</t>
    </r>
    <r>
      <rPr>
        <sz val="8"/>
        <rFont val="ＭＳ Ｐ明朝"/>
        <family val="1"/>
        <charset val="128"/>
      </rPr>
      <t>　（部署または担当者名）</t>
    </r>
    <rPh sb="1" eb="3">
      <t>ソウダン</t>
    </rPh>
    <rPh sb="3" eb="4">
      <t>サキ</t>
    </rPh>
    <rPh sb="7" eb="9">
      <t>ブショ</t>
    </rPh>
    <rPh sb="12" eb="15">
      <t>タントウシャ</t>
    </rPh>
    <rPh sb="15" eb="16">
      <t>メイ</t>
    </rPh>
    <phoneticPr fontId="12"/>
  </si>
  <si>
    <r>
      <t>　提供方法
　</t>
    </r>
    <r>
      <rPr>
        <sz val="8"/>
        <rFont val="ＭＳ Ｐ明朝"/>
        <family val="1"/>
        <charset val="128"/>
      </rPr>
      <t>（メール、掲示板など）</t>
    </r>
    <rPh sb="1" eb="3">
      <t>テイキョウ</t>
    </rPh>
    <rPh sb="3" eb="5">
      <t>ホウホウ</t>
    </rPh>
    <phoneticPr fontId="12"/>
  </si>
  <si>
    <t>周知日</t>
    <rPh sb="0" eb="2">
      <t>シュウチ</t>
    </rPh>
    <rPh sb="2" eb="3">
      <t>ビ</t>
    </rPh>
    <phoneticPr fontId="12"/>
  </si>
  <si>
    <t>周知方法</t>
    <rPh sb="0" eb="2">
      <t>シュウチ</t>
    </rPh>
    <rPh sb="2" eb="4">
      <t>ホウホウ</t>
    </rPh>
    <phoneticPr fontId="12"/>
  </si>
  <si>
    <t>　公益財団法人東京しごと財団</t>
    <rPh sb="1" eb="3">
      <t>コウエキ</t>
    </rPh>
    <rPh sb="3" eb="5">
      <t>ザイダン</t>
    </rPh>
    <rPh sb="5" eb="7">
      <t>ホウジン</t>
    </rPh>
    <rPh sb="7" eb="9">
      <t>トウキョウ</t>
    </rPh>
    <rPh sb="12" eb="14">
      <t>ザイダン</t>
    </rPh>
    <phoneticPr fontId="12"/>
  </si>
  <si>
    <t>※育業率の算出方法については募集要項P8参照</t>
    <rPh sb="14" eb="16">
      <t>ボシュウ</t>
    </rPh>
    <rPh sb="16" eb="18">
      <t>ヨウコウ</t>
    </rPh>
    <phoneticPr fontId="12"/>
  </si>
  <si>
    <t>代表者　役職</t>
    <rPh sb="0" eb="3">
      <t>ダイヒョウシャ</t>
    </rPh>
    <rPh sb="4" eb="6">
      <t>ヤクショク</t>
    </rPh>
    <phoneticPr fontId="12"/>
  </si>
  <si>
    <r>
      <t>自社の労働者へ育児休業・産後パパ育休</t>
    </r>
    <r>
      <rPr>
        <b/>
        <sz val="11"/>
        <rFont val="ＭＳ Ｐ明朝"/>
        <family val="1"/>
        <charset val="128"/>
      </rPr>
      <t>制度と育児休業取得促進に関する方針の周知</t>
    </r>
    <phoneticPr fontId="12"/>
  </si>
  <si>
    <r>
      <t>育児休業・産後パパ育休に関する</t>
    </r>
    <r>
      <rPr>
        <b/>
        <sz val="11"/>
        <rFont val="ＭＳ Ｐ明朝"/>
        <family val="1"/>
        <charset val="128"/>
      </rPr>
      <t>研修の実施</t>
    </r>
    <phoneticPr fontId="12"/>
  </si>
  <si>
    <r>
      <t>育児休業・産後パパ育休に関する相談体制の整備等（</t>
    </r>
    <r>
      <rPr>
        <b/>
        <sz val="11"/>
        <rFont val="ＭＳ Ｐ明朝"/>
        <family val="1"/>
        <charset val="128"/>
      </rPr>
      <t>相談窓口の設置）</t>
    </r>
    <rPh sb="15" eb="17">
      <t>ソウダン</t>
    </rPh>
    <rPh sb="17" eb="19">
      <t>タイセイ</t>
    </rPh>
    <rPh sb="20" eb="22">
      <t>セイビ</t>
    </rPh>
    <rPh sb="22" eb="23">
      <t>トウ</t>
    </rPh>
    <phoneticPr fontId="12"/>
  </si>
  <si>
    <t>育業期間　１回目</t>
    <rPh sb="2" eb="4">
      <t>キカン</t>
    </rPh>
    <rPh sb="6" eb="8">
      <t>カイメ</t>
    </rPh>
    <phoneticPr fontId="12"/>
  </si>
  <si>
    <t>育業期間　２回目</t>
    <rPh sb="2" eb="4">
      <t>キカン</t>
    </rPh>
    <rPh sb="6" eb="8">
      <t>カイメ</t>
    </rPh>
    <phoneticPr fontId="12"/>
  </si>
  <si>
    <t>育業の対象となった子</t>
    <rPh sb="0" eb="1">
      <t>イク</t>
    </rPh>
    <rPh sb="1" eb="2">
      <t>ギョウ</t>
    </rPh>
    <rPh sb="3" eb="5">
      <t>タイショウ</t>
    </rPh>
    <rPh sb="9" eb="10">
      <t>コ</t>
    </rPh>
    <phoneticPr fontId="12"/>
  </si>
  <si>
    <t>育業日数合計
（一時就労除く）</t>
    <rPh sb="0" eb="1">
      <t>イク</t>
    </rPh>
    <rPh sb="1" eb="2">
      <t>ギョウ</t>
    </rPh>
    <rPh sb="2" eb="4">
      <t>ニッスウ</t>
    </rPh>
    <rPh sb="4" eb="6">
      <t>ゴウケイ</t>
    </rPh>
    <rPh sb="8" eb="10">
      <t>イチジ</t>
    </rPh>
    <rPh sb="10" eb="12">
      <t>シュウロウ</t>
    </rPh>
    <rPh sb="12" eb="13">
      <t>ノゾ</t>
    </rPh>
    <phoneticPr fontId="12"/>
  </si>
  <si>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10"/>
  </si>
  <si>
    <t>C　鉱業・採石業・砂利採取業</t>
    <rPh sb="2" eb="4">
      <t>コウギョウ</t>
    </rPh>
    <rPh sb="5" eb="8">
      <t>サイセキギョウ</t>
    </rPh>
    <rPh sb="9" eb="11">
      <t>ジャリ</t>
    </rPh>
    <rPh sb="11" eb="14">
      <t>サイシュギョウ</t>
    </rPh>
    <phoneticPr fontId="10"/>
  </si>
  <si>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</si>
  <si>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</si>
  <si>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</si>
  <si>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</si>
  <si>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</si>
  <si>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</si>
  <si>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</si>
  <si>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</si>
  <si>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</si>
  <si>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</si>
  <si>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</si>
  <si>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</si>
  <si>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</si>
  <si>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</si>
  <si>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</si>
  <si>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</si>
  <si>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</si>
  <si>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</si>
  <si>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</si>
  <si>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</si>
  <si>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</si>
  <si>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</si>
  <si>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</si>
  <si>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</si>
  <si>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</si>
  <si>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</si>
  <si>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</si>
  <si>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</si>
  <si>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</si>
  <si>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</si>
  <si>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</si>
  <si>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</si>
  <si>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</si>
  <si>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</si>
  <si>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</si>
  <si>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</si>
  <si>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</si>
  <si>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</si>
  <si>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</si>
  <si>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</si>
  <si>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</si>
  <si>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</si>
  <si>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</si>
  <si>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</si>
  <si>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</si>
  <si>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</si>
  <si>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</si>
  <si>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</si>
  <si>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</si>
  <si>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</si>
  <si>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</si>
  <si>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</si>
  <si>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</si>
  <si>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</si>
  <si>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</si>
  <si>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</si>
  <si>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</si>
  <si>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</si>
  <si>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</si>
  <si>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</si>
  <si>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</si>
  <si>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</si>
  <si>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</si>
  <si>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</si>
  <si>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</si>
  <si>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</si>
  <si>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</si>
  <si>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</si>
  <si>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</si>
  <si>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</si>
  <si>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</si>
  <si>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</si>
  <si>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</si>
  <si>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</si>
  <si>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</si>
  <si>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</si>
  <si>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</si>
  <si>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</si>
  <si>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</si>
  <si>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</si>
  <si>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</si>
  <si>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</si>
  <si>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</si>
  <si>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</si>
  <si>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</si>
  <si>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</si>
  <si>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</si>
  <si>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</si>
  <si>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</si>
  <si>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</si>
  <si>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</si>
  <si>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</si>
  <si>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</si>
  <si>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</si>
  <si>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</si>
  <si>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</si>
  <si>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</si>
  <si>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</si>
  <si>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</si>
  <si>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t>土</t>
  </si>
  <si>
    <t>月</t>
  </si>
  <si>
    <t>金</t>
  </si>
  <si>
    <t>水</t>
  </si>
  <si>
    <t>昭和の日</t>
  </si>
  <si>
    <t>火</t>
  </si>
  <si>
    <t>木</t>
  </si>
  <si>
    <t>海の日</t>
  </si>
  <si>
    <t>山の日</t>
  </si>
  <si>
    <t>敬老の日</t>
  </si>
  <si>
    <t>秋分の日</t>
  </si>
  <si>
    <t>スポーツの日</t>
  </si>
  <si>
    <t>文化の日</t>
  </si>
  <si>
    <t>勤労感謝の日</t>
  </si>
  <si>
    <t>日</t>
  </si>
  <si>
    <t>振替休日</t>
  </si>
  <si>
    <t>スポーツの日（体育の日改め）</t>
  </si>
  <si>
    <t>↓2歳の誕生日前日</t>
    <rPh sb="2" eb="3">
      <t>ｻｲ</t>
    </rPh>
    <rPh sb="4" eb="7">
      <t>ﾀﾝｼﾞｮｳﾋﾞ</t>
    </rPh>
    <rPh sb="7" eb="9">
      <t>ｾﾞﾝｼﾞﾂ</t>
    </rPh>
    <phoneticPr fontId="12" type="halfwidthKatakana"/>
  </si>
  <si>
    <t>＜対象従業員①＞</t>
    <phoneticPr fontId="12"/>
  </si>
  <si>
    <t>申請人数　　　　　　　　　　　　　　　</t>
    <rPh sb="0" eb="2">
      <t>シンセイ</t>
    </rPh>
    <rPh sb="2" eb="4">
      <t>ニンズウ</t>
    </rPh>
    <phoneticPr fontId="12"/>
  </si>
  <si>
    <t>賃金</t>
    <rPh sb="0" eb="2">
      <t>チンギン</t>
    </rPh>
    <phoneticPr fontId="12"/>
  </si>
  <si>
    <t>給与形態</t>
    <phoneticPr fontId="12"/>
  </si>
  <si>
    <t>令和６年度もっとパパ</t>
    <rPh sb="0" eb="2">
      <t>レイワ</t>
    </rPh>
    <rPh sb="3" eb="5">
      <t>ネンド</t>
    </rPh>
    <phoneticPr fontId="12"/>
  </si>
  <si>
    <t>名称</t>
    <rPh sb="0" eb="2">
      <t>メイショウ</t>
    </rPh>
    <phoneticPr fontId="12"/>
  </si>
  <si>
    <t>制度の整備状況</t>
    <rPh sb="0" eb="2">
      <t>セイド</t>
    </rPh>
    <rPh sb="3" eb="5">
      <t>セイビ</t>
    </rPh>
    <rPh sb="5" eb="7">
      <t>ジョウキョウ</t>
    </rPh>
    <phoneticPr fontId="12"/>
  </si>
  <si>
    <t>■令和６年度（令和6年4月1日～令和7年3月31日）に実施・設置・提供・周知していること</t>
    <rPh sb="7" eb="9">
      <t>レイワ</t>
    </rPh>
    <rPh sb="10" eb="11">
      <t>ネン</t>
    </rPh>
    <rPh sb="12" eb="13">
      <t>ガツ</t>
    </rPh>
    <rPh sb="14" eb="15">
      <t>ニチ</t>
    </rPh>
    <rPh sb="16" eb="18">
      <t>レイワ</t>
    </rPh>
    <rPh sb="19" eb="20">
      <t>ネン</t>
    </rPh>
    <rPh sb="21" eb="22">
      <t>ガツ</t>
    </rPh>
    <rPh sb="24" eb="25">
      <t>ニチ</t>
    </rPh>
    <rPh sb="30" eb="32">
      <t>セッチ</t>
    </rPh>
    <rPh sb="33" eb="35">
      <t>テイキョウ</t>
    </rPh>
    <rPh sb="36" eb="38">
      <t>シュウチ</t>
    </rPh>
    <phoneticPr fontId="12"/>
  </si>
  <si>
    <t>財団記入欄</t>
    <rPh sb="0" eb="2">
      <t>ザイダン</t>
    </rPh>
    <rPh sb="2" eb="4">
      <t>キニュウ</t>
    </rPh>
    <rPh sb="4" eb="5">
      <t>ラン</t>
    </rPh>
    <phoneticPr fontId="12"/>
  </si>
  <si>
    <t>令和６年度　働くパパママ育業応援奨励金　もっとパパコース　支給申請書</t>
    <rPh sb="0" eb="2">
      <t>レイワ</t>
    </rPh>
    <rPh sb="3" eb="5">
      <t>ネンド</t>
    </rPh>
    <rPh sb="6" eb="7">
      <t>ハタラ</t>
    </rPh>
    <rPh sb="12" eb="13">
      <t>イク</t>
    </rPh>
    <rPh sb="13" eb="14">
      <t>ギョウ</t>
    </rPh>
    <rPh sb="14" eb="16">
      <t>オウエン</t>
    </rPh>
    <rPh sb="16" eb="19">
      <t>ショウレイキン</t>
    </rPh>
    <rPh sb="29" eb="31">
      <t>シキュウ</t>
    </rPh>
    <rPh sb="31" eb="34">
      <t>シンセイショ</t>
    </rPh>
    <phoneticPr fontId="12"/>
  </si>
  <si>
    <r>
      <t>原職復帰</t>
    </r>
    <r>
      <rPr>
        <b/>
        <u/>
        <sz val="11"/>
        <rFont val="ＭＳ Ｐ明朝"/>
        <family val="1"/>
        <charset val="128"/>
      </rPr>
      <t>３か月後</t>
    </r>
    <rPh sb="0" eb="2">
      <t>ゲンショク</t>
    </rPh>
    <rPh sb="2" eb="4">
      <t>フッキ</t>
    </rPh>
    <rPh sb="6" eb="7">
      <t>ゲツ</t>
    </rPh>
    <rPh sb="7" eb="8">
      <t>ゴ</t>
    </rPh>
    <phoneticPr fontId="12"/>
  </si>
  <si>
    <t>　　　 勤務先と同じ</t>
    <phoneticPr fontId="12"/>
  </si>
  <si>
    <t>正社員</t>
    <rPh sb="0" eb="3">
      <t>セイシャイン</t>
    </rPh>
    <phoneticPr fontId="12"/>
  </si>
  <si>
    <t>契約社員</t>
    <rPh sb="0" eb="2">
      <t>ケイヤク</t>
    </rPh>
    <rPh sb="2" eb="4">
      <t>シャイン</t>
    </rPh>
    <phoneticPr fontId="12"/>
  </si>
  <si>
    <t>パート・アルバイト</t>
    <phoneticPr fontId="12"/>
  </si>
  <si>
    <t>その他  （</t>
    <rPh sb="2" eb="3">
      <t>ホカ</t>
    </rPh>
    <phoneticPr fontId="12"/>
  </si>
  <si>
    <t>）</t>
    <phoneticPr fontId="12"/>
  </si>
  <si>
    <r>
      <t>基本給</t>
    </r>
    <r>
      <rPr>
        <vertAlign val="superscript"/>
        <sz val="10"/>
        <rFont val="ＭＳ Ｐ明朝"/>
        <family val="1"/>
        <charset val="128"/>
      </rPr>
      <t>*1</t>
    </r>
    <r>
      <rPr>
        <sz val="10"/>
        <rFont val="ＭＳ Ｐ明朝"/>
        <family val="1"/>
        <charset val="128"/>
      </rPr>
      <t xml:space="preserve">
</t>
    </r>
    <rPh sb="0" eb="3">
      <t>キホンキュウ</t>
    </rPh>
    <phoneticPr fontId="12"/>
  </si>
  <si>
    <t>円　　　　　　　　　　　　　　　　</t>
    <phoneticPr fontId="12"/>
  </si>
  <si>
    <t>※休みの種別を確認の上、該当する番号をカレンダー上に記入。</t>
    <rPh sb="1" eb="2">
      <t>ヤス</t>
    </rPh>
    <rPh sb="4" eb="6">
      <t>シュベツ</t>
    </rPh>
    <rPh sb="7" eb="9">
      <t>カクニン</t>
    </rPh>
    <rPh sb="10" eb="11">
      <t>ウエ</t>
    </rPh>
    <rPh sb="12" eb="14">
      <t>ガイトウ</t>
    </rPh>
    <rPh sb="16" eb="18">
      <t>バンゴウ</t>
    </rPh>
    <rPh sb="24" eb="25">
      <t>ジョウ</t>
    </rPh>
    <rPh sb="26" eb="28">
      <t>キニュウ</t>
    </rPh>
    <phoneticPr fontId="12"/>
  </si>
  <si>
    <t>　 ③がある場合、３か月を超えその日数を充足する日まで記入すること。</t>
    <rPh sb="6" eb="8">
      <t>バアイ</t>
    </rPh>
    <rPh sb="11" eb="12">
      <t>ゲツ</t>
    </rPh>
    <rPh sb="13" eb="14">
      <t>コ</t>
    </rPh>
    <rPh sb="17" eb="19">
      <t>ニッスウ</t>
    </rPh>
    <rPh sb="20" eb="22">
      <t>ジュウソク</t>
    </rPh>
    <rPh sb="24" eb="25">
      <t>ヒ</t>
    </rPh>
    <rPh sb="27" eb="29">
      <t>キニュウ</t>
    </rPh>
    <phoneticPr fontId="12"/>
  </si>
  <si>
    <t>※短時間でも就労している場合（半日休暇・時間単位での休暇取得等）は就業日となるため記入不要。</t>
    <rPh sb="1" eb="4">
      <t>タンジカン</t>
    </rPh>
    <rPh sb="6" eb="8">
      <t>シュウロウ</t>
    </rPh>
    <rPh sb="12" eb="14">
      <t>バアイ</t>
    </rPh>
    <rPh sb="15" eb="17">
      <t>ハンニチ</t>
    </rPh>
    <rPh sb="17" eb="19">
      <t>キュウカ</t>
    </rPh>
    <rPh sb="20" eb="22">
      <t>ジカン</t>
    </rPh>
    <rPh sb="22" eb="24">
      <t>タンイ</t>
    </rPh>
    <rPh sb="26" eb="28">
      <t>キュウカ</t>
    </rPh>
    <rPh sb="28" eb="30">
      <t>シュトク</t>
    </rPh>
    <rPh sb="30" eb="31">
      <t>ナド</t>
    </rPh>
    <rPh sb="33" eb="35">
      <t>シュウギョウ</t>
    </rPh>
    <rPh sb="35" eb="36">
      <t>ビ</t>
    </rPh>
    <rPh sb="41" eb="43">
      <t>キニュウ</t>
    </rPh>
    <rPh sb="43" eb="45">
      <t>フヨウ</t>
    </rPh>
    <phoneticPr fontId="12"/>
  </si>
  <si>
    <t>法定休日、所定休日（会社が日付を指定する夏期休暇含む）、シフト勤務等の非出勤日、代休・振替休日</t>
  </si>
  <si>
    <t>看護休暇、介護休暇、年次有給休暇、労基法に定められている休暇</t>
  </si>
  <si>
    <t>休日</t>
  </si>
  <si>
    <t>月</t>
    <phoneticPr fontId="14"/>
  </si>
  <si>
    <t>元旦</t>
    <rPh sb="0" eb="2">
      <t>ガンタン</t>
    </rPh>
    <phoneticPr fontId="14"/>
  </si>
  <si>
    <t>子の
生年
月日</t>
    <rPh sb="0" eb="1">
      <t>コ</t>
    </rPh>
    <rPh sb="3" eb="5">
      <t>セイネン</t>
    </rPh>
    <rPh sb="6" eb="8">
      <t>ガッピ</t>
    </rPh>
    <phoneticPr fontId="12"/>
  </si>
  <si>
    <t>人</t>
    <rPh sb="0" eb="1">
      <t>ヒト</t>
    </rPh>
    <phoneticPr fontId="12"/>
  </si>
  <si>
    <t>６</t>
    <phoneticPr fontId="12"/>
  </si>
  <si>
    <t>↓最も遅い職場復帰日</t>
    <phoneticPr fontId="12"/>
  </si>
  <si>
    <t>＜対象従業員③＞</t>
    <phoneticPr fontId="12"/>
  </si>
  <si>
    <t>＜対象従業員⑤＞</t>
    <phoneticPr fontId="12"/>
  </si>
  <si>
    <t>※１　育業開始1か月前と原職復帰３か月後の記載内容に相違がある場合その理由を記入（必須）</t>
    <phoneticPr fontId="12"/>
  </si>
  <si>
    <t>子の氏名</t>
    <rPh sb="0" eb="1">
      <t>コ</t>
    </rPh>
    <rPh sb="2" eb="4">
      <t>シメイ</t>
    </rPh>
    <phoneticPr fontId="12"/>
  </si>
  <si>
    <t>本申請の対象者となる子以外の育児休業、介護休業、産前産後休業、均等法に定める休業、母性健康管理の措置のための休業</t>
    <phoneticPr fontId="12"/>
  </si>
  <si>
    <t>育業期間　３回目</t>
    <rPh sb="2" eb="4">
      <t>キカン</t>
    </rPh>
    <rPh sb="6" eb="8">
      <t>カイメ</t>
    </rPh>
    <phoneticPr fontId="12"/>
  </si>
  <si>
    <t>育業期間　４回目</t>
    <rPh sb="2" eb="4">
      <t>キカン</t>
    </rPh>
    <rPh sb="6" eb="8">
      <t>カイメ</t>
    </rPh>
    <phoneticPr fontId="12"/>
  </si>
  <si>
    <t xml:space="preserve">
申請企業等の代表者の三親等内の親族でない    </t>
    <phoneticPr fontId="12"/>
  </si>
  <si>
    <t>一時就労日数を差し引いた育業日数</t>
    <rPh sb="0" eb="6">
      <t>イチジシュウロウニッスウ</t>
    </rPh>
    <rPh sb="7" eb="8">
      <t>サ</t>
    </rPh>
    <rPh sb="9" eb="10">
      <t>ヒ</t>
    </rPh>
    <rPh sb="13" eb="15">
      <t>ニッスウ</t>
    </rPh>
    <phoneticPr fontId="12"/>
  </si>
  <si>
    <t>一時就労日数を差し引いた育業日数</t>
    <rPh sb="0" eb="6">
      <t>イチジシュウロウニッスウ</t>
    </rPh>
    <rPh sb="7" eb="8">
      <t>サ</t>
    </rPh>
    <rPh sb="9" eb="10">
      <t>ヒ</t>
    </rPh>
    <rPh sb="12" eb="13">
      <t>イク</t>
    </rPh>
    <rPh sb="13" eb="14">
      <t>ギョウ</t>
    </rPh>
    <rPh sb="14" eb="16">
      <t>ニッスウ</t>
    </rPh>
    <phoneticPr fontId="12"/>
  </si>
  <si>
    <t>その他</t>
    <phoneticPr fontId="12"/>
  </si>
  <si>
    <t>(</t>
    <phoneticPr fontId="12"/>
  </si>
  <si>
    <r>
      <t>育業開始</t>
    </r>
    <r>
      <rPr>
        <b/>
        <u/>
        <sz val="11"/>
        <rFont val="ＭＳ Ｐ明朝"/>
        <family val="1"/>
        <charset val="128"/>
      </rPr>
      <t>1か月前</t>
    </r>
    <phoneticPr fontId="12"/>
  </si>
  <si>
    <t>最終育児休業終了日⇒</t>
    <rPh sb="0" eb="2">
      <t>サイシュウ</t>
    </rPh>
    <rPh sb="2" eb="4">
      <t>イクジ</t>
    </rPh>
    <rPh sb="4" eb="6">
      <t>キュウギョウ</t>
    </rPh>
    <rPh sb="6" eb="9">
      <t>シュウリョウビ</t>
    </rPh>
    <phoneticPr fontId="12"/>
  </si>
  <si>
    <t>◆契約社員の場合</t>
    <phoneticPr fontId="12"/>
  </si>
  <si>
    <t xml:space="preserve">
      </t>
    <phoneticPr fontId="12"/>
  </si>
  <si>
    <t>申請日時点で在籍しており、本奨励金支払い完了まで雇用を継続する予定である</t>
    <phoneticPr fontId="12"/>
  </si>
  <si>
    <t>月給</t>
    <phoneticPr fontId="12"/>
  </si>
  <si>
    <t>復帰日</t>
    <rPh sb="0" eb="2">
      <t>フッキ</t>
    </rPh>
    <rPh sb="2" eb="3">
      <t>ビ</t>
    </rPh>
    <phoneticPr fontId="12"/>
  </si>
  <si>
    <t>その他 （</t>
    <phoneticPr fontId="12"/>
  </si>
  <si>
    <r>
      <t>職能に関する手当</t>
    </r>
    <r>
      <rPr>
        <vertAlign val="superscript"/>
        <sz val="10"/>
        <rFont val="ＭＳ Ｐ明朝"/>
        <family val="1"/>
        <charset val="128"/>
      </rPr>
      <t>*2</t>
    </r>
    <r>
      <rPr>
        <sz val="6"/>
        <rFont val="ＭＳ Ｐ明朝"/>
        <family val="1"/>
        <charset val="128"/>
      </rPr>
      <t>（ない場合は0円と記入）</t>
    </r>
    <rPh sb="0" eb="2">
      <t>ショクノウ</t>
    </rPh>
    <rPh sb="3" eb="4">
      <t>カン</t>
    </rPh>
    <rPh sb="6" eb="8">
      <t>テアテ</t>
    </rPh>
    <rPh sb="13" eb="15">
      <t>バアイ</t>
    </rPh>
    <rPh sb="17" eb="18">
      <t>エン</t>
    </rPh>
    <rPh sb="19" eb="21">
      <t>キニュウ</t>
    </rPh>
    <phoneticPr fontId="12"/>
  </si>
  <si>
    <t>*1　　賃金台帳の「基本給」に該当する、その月によって変わることのないベースの金額（時給の場合は時給額を記載）</t>
    <rPh sb="4" eb="6">
      <t>チンギン</t>
    </rPh>
    <rPh sb="6" eb="8">
      <t>ダイチョウ</t>
    </rPh>
    <rPh sb="10" eb="13">
      <t>キホンキュウ</t>
    </rPh>
    <rPh sb="15" eb="17">
      <t>ガイトウ</t>
    </rPh>
    <rPh sb="22" eb="23">
      <t>ツキ</t>
    </rPh>
    <rPh sb="27" eb="28">
      <t>カ</t>
    </rPh>
    <rPh sb="39" eb="41">
      <t>キンガク</t>
    </rPh>
    <rPh sb="42" eb="44">
      <t>ジキュウ</t>
    </rPh>
    <rPh sb="45" eb="47">
      <t>バアイ</t>
    </rPh>
    <rPh sb="48" eb="50">
      <t>ジキュウ</t>
    </rPh>
    <rPh sb="50" eb="51">
      <t>ガク</t>
    </rPh>
    <rPh sb="52" eb="54">
      <t>キサイ</t>
    </rPh>
    <phoneticPr fontId="12"/>
  </si>
  <si>
    <t>*2　　賃金台帳の「役職手当、職務手当、資格手当」等に該当する、責任の重さや職務の難易度に対して支払われる手当　　　
　　　　（企業毎に名称は異なる。該当する手当について、複数ある場合はその合計金額を記入）　　　</t>
    <rPh sb="4" eb="6">
      <t>チンギン</t>
    </rPh>
    <rPh sb="6" eb="8">
      <t>ダイチョウ</t>
    </rPh>
    <rPh sb="10" eb="12">
      <t>ヤクショク</t>
    </rPh>
    <rPh sb="12" eb="14">
      <t>テアテ</t>
    </rPh>
    <rPh sb="15" eb="17">
      <t>ショクム</t>
    </rPh>
    <rPh sb="17" eb="19">
      <t>テアテ</t>
    </rPh>
    <rPh sb="20" eb="22">
      <t>シカク</t>
    </rPh>
    <rPh sb="22" eb="24">
      <t>テアテ</t>
    </rPh>
    <rPh sb="25" eb="26">
      <t>トウ</t>
    </rPh>
    <rPh sb="27" eb="29">
      <t>ガイトウ</t>
    </rPh>
    <rPh sb="32" eb="34">
      <t>セキニン</t>
    </rPh>
    <rPh sb="35" eb="36">
      <t>オモ</t>
    </rPh>
    <rPh sb="38" eb="40">
      <t>ショクム</t>
    </rPh>
    <rPh sb="41" eb="44">
      <t>ナンイド</t>
    </rPh>
    <rPh sb="45" eb="46">
      <t>タイ</t>
    </rPh>
    <rPh sb="48" eb="50">
      <t>シハラ</t>
    </rPh>
    <phoneticPr fontId="12"/>
  </si>
  <si>
    <r>
      <rPr>
        <sz val="11"/>
        <rFont val="ＭＳ Ｐ明朝"/>
        <family val="1"/>
        <charset val="128"/>
      </rPr>
      <t>役職</t>
    </r>
    <r>
      <rPr>
        <sz val="10"/>
        <rFont val="ＭＳ Ｐ明朝"/>
        <family val="1"/>
        <charset val="128"/>
      </rPr>
      <t xml:space="preserve">
</t>
    </r>
    <r>
      <rPr>
        <sz val="6"/>
        <rFont val="ＭＳ Ｐ明朝"/>
        <family val="1"/>
        <charset val="128"/>
      </rPr>
      <t>（ない場合はなしと記入）</t>
    </r>
    <rPh sb="0" eb="2">
      <t>ヤクショク</t>
    </rPh>
    <rPh sb="6" eb="8">
      <t>バアイ</t>
    </rPh>
    <rPh sb="12" eb="14">
      <t>キニュウ</t>
    </rPh>
    <phoneticPr fontId="12"/>
  </si>
  <si>
    <r>
      <rPr>
        <sz val="11"/>
        <rFont val="ＭＳ Ｐ明朝"/>
        <family val="1"/>
        <charset val="128"/>
      </rPr>
      <t>勤務先</t>
    </r>
    <r>
      <rPr>
        <sz val="10"/>
        <rFont val="ＭＳ Ｐ明朝"/>
        <family val="1"/>
        <charset val="128"/>
      </rPr>
      <t xml:space="preserve">
</t>
    </r>
    <r>
      <rPr>
        <sz val="8"/>
        <rFont val="ＭＳ Ｐ明朝"/>
        <family val="1"/>
        <charset val="128"/>
      </rPr>
      <t>※２</t>
    </r>
    <phoneticPr fontId="12"/>
  </si>
  <si>
    <r>
      <rPr>
        <sz val="11"/>
        <rFont val="ＭＳ Ｐ明朝"/>
        <family val="1"/>
        <charset val="128"/>
      </rPr>
      <t>所属
事業所</t>
    </r>
    <r>
      <rPr>
        <sz val="10"/>
        <rFont val="ＭＳ Ｐ明朝"/>
        <family val="1"/>
        <charset val="128"/>
      </rPr>
      <t xml:space="preserve">
</t>
    </r>
    <r>
      <rPr>
        <sz val="8"/>
        <rFont val="ＭＳ Ｐ明朝"/>
        <family val="1"/>
        <charset val="128"/>
      </rPr>
      <t>※３</t>
    </r>
    <phoneticPr fontId="12"/>
  </si>
  <si>
    <r>
      <t>相違理由</t>
    </r>
    <r>
      <rPr>
        <vertAlign val="subscript"/>
        <sz val="8"/>
        <rFont val="ＭＳ Ｐ明朝"/>
        <family val="1"/>
        <charset val="128"/>
      </rPr>
      <t>※1</t>
    </r>
    <rPh sb="0" eb="2">
      <t>ソウイ</t>
    </rPh>
    <rPh sb="2" eb="4">
      <t>リユウ</t>
    </rPh>
    <phoneticPr fontId="12"/>
  </si>
  <si>
    <t>代表者   氏名（自署）</t>
    <phoneticPr fontId="12"/>
  </si>
  <si>
    <r>
      <t xml:space="preserve">氏名
</t>
    </r>
    <r>
      <rPr>
        <sz val="9"/>
        <rFont val="ＭＳ Ｐ明朝"/>
        <family val="1"/>
        <charset val="128"/>
      </rPr>
      <t>（住民票記載氏名）</t>
    </r>
    <phoneticPr fontId="5"/>
  </si>
  <si>
    <t>上記従業員住所
(住民票記載住所）</t>
    <rPh sb="0" eb="2">
      <t>ジョウキ</t>
    </rPh>
    <rPh sb="2" eb="5">
      <t>ジュウギョウイン</t>
    </rPh>
    <rPh sb="5" eb="7">
      <t>ジュウショ</t>
    </rPh>
    <rPh sb="9" eb="12">
      <t>ジュウミンヒョウ</t>
    </rPh>
    <rPh sb="12" eb="14">
      <t>キサイ</t>
    </rPh>
    <rPh sb="14" eb="16">
      <t>ジュウショ</t>
    </rPh>
    <phoneticPr fontId="12"/>
  </si>
  <si>
    <t>その他(</t>
    <phoneticPr fontId="12"/>
  </si>
  <si>
    <t xml:space="preserve"> 日給</t>
    <phoneticPr fontId="12"/>
  </si>
  <si>
    <t xml:space="preserve">  時給</t>
    <phoneticPr fontId="12"/>
  </si>
  <si>
    <t xml:space="preserve">  年俸</t>
    <phoneticPr fontId="12"/>
  </si>
  <si>
    <t>その他   (</t>
    <phoneticPr fontId="12"/>
  </si>
  <si>
    <t>エ</t>
    <phoneticPr fontId="12"/>
  </si>
  <si>
    <t>＜対象従業員②＞</t>
    <phoneticPr fontId="12"/>
  </si>
  <si>
    <t>＜対象従業員④＞</t>
    <phoneticPr fontId="12"/>
  </si>
  <si>
    <t>対象従業員</t>
    <rPh sb="2" eb="5">
      <t>ジュウギョウイン</t>
    </rPh>
    <phoneticPr fontId="12"/>
  </si>
  <si>
    <t>最も復帰が遅い対象従業員の原職復帰後勤務状況（復帰後3か月分の休日・休暇について記入）</t>
    <rPh sb="0" eb="1">
      <t>モット</t>
    </rPh>
    <rPh sb="2" eb="4">
      <t>フッキ</t>
    </rPh>
    <rPh sb="5" eb="6">
      <t>オソ</t>
    </rPh>
    <rPh sb="7" eb="9">
      <t>タイショウ</t>
    </rPh>
    <rPh sb="9" eb="12">
      <t>ジュウギョウイン</t>
    </rPh>
    <rPh sb="13" eb="15">
      <t>ゲンショク</t>
    </rPh>
    <rPh sb="15" eb="17">
      <t>フッキ</t>
    </rPh>
    <rPh sb="17" eb="18">
      <t>ゴ</t>
    </rPh>
    <rPh sb="18" eb="20">
      <t>キンム</t>
    </rPh>
    <rPh sb="20" eb="22">
      <t>ジョウキョウ</t>
    </rPh>
    <rPh sb="23" eb="26">
      <t>フッキゴ</t>
    </rPh>
    <rPh sb="28" eb="29">
      <t>ゲツ</t>
    </rPh>
    <rPh sb="29" eb="30">
      <t>ブン</t>
    </rPh>
    <rPh sb="31" eb="33">
      <t>キュウジツ</t>
    </rPh>
    <rPh sb="34" eb="36">
      <t>キュウカ</t>
    </rPh>
    <rPh sb="40" eb="42">
      <t>キニュウ</t>
    </rPh>
    <phoneticPr fontId="12"/>
  </si>
  <si>
    <t>欠勤、慶弔休暇、本申請と同一対象の育児休業、従業員が自由に日付を選択できる夏期休暇等会社が独自に定めた休暇、会社の都合による休業、病気休業等の所定休業　※③休日は法定外の休暇のため、この日数分は復帰3カ月経過後に就労確認が必要となります。</t>
    <phoneticPr fontId="12"/>
  </si>
  <si>
    <t>■ふたつ以上の項目の実施が必須</t>
    <rPh sb="4" eb="6">
      <t>イジョウ</t>
    </rPh>
    <phoneticPr fontId="12"/>
  </si>
  <si>
    <t>提出資料：開催案内（書面、メール文等）、研修資料（実際に配布したもの）　いずれかひとつ</t>
    <rPh sb="5" eb="7">
      <t>カイサイ</t>
    </rPh>
    <rPh sb="7" eb="9">
      <t>アンナイ</t>
    </rPh>
    <rPh sb="10" eb="12">
      <t>ショメン</t>
    </rPh>
    <rPh sb="16" eb="17">
      <t>ブン</t>
    </rPh>
    <rPh sb="17" eb="18">
      <t>トウ</t>
    </rPh>
    <rPh sb="20" eb="22">
      <t>ケンシュウ</t>
    </rPh>
    <rPh sb="22" eb="24">
      <t>シリョウ</t>
    </rPh>
    <rPh sb="25" eb="27">
      <t>ジッサイ</t>
    </rPh>
    <rPh sb="28" eb="30">
      <t>ハイフ</t>
    </rPh>
    <phoneticPr fontId="12"/>
  </si>
  <si>
    <t>３　対象従業員の育業状況</t>
    <rPh sb="2" eb="4">
      <t>タイショウ</t>
    </rPh>
    <rPh sb="4" eb="7">
      <t>ジュウギョウイン</t>
    </rPh>
    <rPh sb="8" eb="9">
      <t>イク</t>
    </rPh>
    <rPh sb="9" eb="10">
      <t>ギョウ</t>
    </rPh>
    <rPh sb="10" eb="12">
      <t>ジョウキョウ</t>
    </rPh>
    <phoneticPr fontId="12"/>
  </si>
  <si>
    <t>４　対象従業員の雇用状況　(育業開始1か月前と原職復帰３か月後時点の状況)</t>
    <rPh sb="2" eb="4">
      <t>タイショウ</t>
    </rPh>
    <phoneticPr fontId="12"/>
  </si>
  <si>
    <t>様式第1号（第7条関係）</t>
    <rPh sb="0" eb="2">
      <t>ヨウシキ</t>
    </rPh>
    <rPh sb="2" eb="3">
      <t>ダイ</t>
    </rPh>
    <rPh sb="4" eb="5">
      <t>ゴウ</t>
    </rPh>
    <rPh sb="6" eb="7">
      <t>ダイ</t>
    </rPh>
    <rPh sb="8" eb="9">
      <t>ジョウ</t>
    </rPh>
    <rPh sb="9" eb="11">
      <t>カンケイ</t>
    </rPh>
    <phoneticPr fontId="12"/>
  </si>
  <si>
    <t>　　  奨励金支給要綱第7条の規定に基づき、下記のとおり申請します。</t>
    <rPh sb="4" eb="7">
      <t>ショウレイキン</t>
    </rPh>
    <rPh sb="7" eb="9">
      <t>シキュウ</t>
    </rPh>
    <rPh sb="9" eb="11">
      <t>ヨウコウ</t>
    </rPh>
    <rPh sb="11" eb="12">
      <t>ダイ</t>
    </rPh>
    <rPh sb="13" eb="14">
      <t>ジョウ</t>
    </rPh>
    <rPh sb="15" eb="17">
      <t>キテイ</t>
    </rPh>
    <rPh sb="18" eb="19">
      <t>モト</t>
    </rPh>
    <rPh sb="22" eb="24">
      <t>カキ</t>
    </rPh>
    <rPh sb="28" eb="30">
      <t>シンセイ</t>
    </rPh>
    <phoneticPr fontId="12"/>
  </si>
  <si>
    <t>男性従業員が過去２事業年度内に取得した合計３０日以上の育業率は５０％未満である。</t>
    <rPh sb="0" eb="2">
      <t>ダンセイ</t>
    </rPh>
    <rPh sb="2" eb="5">
      <t>ジュウギョウイン</t>
    </rPh>
    <rPh sb="6" eb="8">
      <t>カコ</t>
    </rPh>
    <rPh sb="9" eb="11">
      <t>ジギョウ</t>
    </rPh>
    <rPh sb="11" eb="13">
      <t>ネンド</t>
    </rPh>
    <rPh sb="13" eb="14">
      <t>ナイ</t>
    </rPh>
    <rPh sb="15" eb="17">
      <t>シュトク</t>
    </rPh>
    <rPh sb="19" eb="21">
      <t>ゴウケイ</t>
    </rPh>
    <rPh sb="23" eb="24">
      <t>ニチ</t>
    </rPh>
    <rPh sb="24" eb="26">
      <t>イジョウ</t>
    </rPh>
    <rPh sb="27" eb="28">
      <t>イク</t>
    </rPh>
    <rPh sb="28" eb="29">
      <t>ギョウ</t>
    </rPh>
    <rPh sb="29" eb="30">
      <t>リツ</t>
    </rPh>
    <rPh sb="34" eb="36">
      <t>ミマン</t>
    </rPh>
    <phoneticPr fontId="12"/>
  </si>
  <si>
    <t>※２  対象従業員が実際に業務を行っている職場（（飯田橋店、新宿教室など。出向先や派遣先なども含む。）</t>
    <rPh sb="4" eb="6">
      <t>タイショウ</t>
    </rPh>
    <phoneticPr fontId="12"/>
  </si>
  <si>
    <t>※３  対象従業員が所属している事業所（東京本社、上野事業所など。）
　　   勤務先と所属事業所が同一の場合はチェックをすること</t>
    <rPh sb="4" eb="6">
      <t>タイショウ</t>
    </rPh>
    <phoneticPr fontId="12"/>
  </si>
  <si>
    <t>※２  対象従業員が実際に業務を行っている職場（（飯田橋店、新宿教室など。出向先や派遣先なども含む。）</t>
    <phoneticPr fontId="12"/>
  </si>
  <si>
    <t>※３  対象従業員が所属している事業所（東京本社、上野事業所など。）
　　   勤務先と所属事業所が同一の場合はチェックをすること</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</si>
</sst>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
    <numFmt numFmtId="178" formatCode="[$-411]ge\.m\.d;@"/>
    <numFmt numFmtId="179" formatCode="0_);[Red]\(0\)"/>
  </numFmts>
  <fonts count="62">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9"/>
      <color rgb="FF000000"/>
      <name val="Meiryo UI"/>
      <family val="3"/>
      <charset val="128"/>
    </font>
    <font>
      <sz val="8"/>
      <color indexed="81"/>
      <name val="ＭＳ Ｐゴシック"/>
      <family val="3"/>
      <charset val="128"/>
    </font>
    <font>
      <sz val="11"/>
      <color theme="1"/>
      <name val="ＭＳ Ｐ明朝"/>
      <family val="1"/>
      <charset val="128"/>
    </font>
    <font>
      <sz val="9"/>
      <color theme="1"/>
      <name val="ＭＳ Ｐ明朝"/>
      <family val="1"/>
      <charset val="128"/>
    </font>
    <font>
      <u/>
      <sz val="11"/>
      <color theme="1"/>
      <name val="ＭＳ Ｐ明朝"/>
      <family val="1"/>
      <charset val="128"/>
    </font>
    <font>
      <u/>
      <sz val="16"/>
      <color theme="1"/>
      <name val="ＭＳ Ｐ明朝"/>
      <family val="1"/>
      <charset val="128"/>
    </font>
    <font>
      <sz val="10"/>
      <color theme="1"/>
      <name val="ＭＳ Ｐ明朝"/>
      <family val="1"/>
      <charset val="128"/>
    </font>
    <font>
      <b/>
      <sz val="11"/>
      <color rgb="FFFF000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4"/>
      <color theme="1"/>
      <name val="ＭＳ Ｐ明朝"/>
      <family val="1"/>
      <charset val="128"/>
    </font>
    <font>
      <sz val="11"/>
      <color theme="0" tint="-0.14999847407452621"/>
      <name val="ＭＳ Ｐ明朝"/>
      <family val="1"/>
      <charset val="128"/>
    </font>
    <font>
      <sz val="9"/>
      <name val="ＭＳ Ｐ明朝"/>
      <family val="1"/>
      <charset val="128"/>
    </font>
    <font>
      <sz val="8"/>
      <color theme="1"/>
      <name val="ＭＳ Ｐ明朝"/>
      <family val="1"/>
      <charset val="128"/>
    </font>
    <font>
      <sz val="11"/>
      <color rgb="FFFF0000"/>
      <name val="ＭＳ Ｐ明朝"/>
      <family val="1"/>
      <charset val="128"/>
    </font>
    <font>
      <sz val="12"/>
      <color theme="1"/>
      <name val="ＭＳ Ｐ明朝"/>
      <family val="1"/>
      <charset val="128"/>
    </font>
    <font>
      <sz val="18"/>
      <color theme="1"/>
      <name val="ＭＳ Ｐ明朝"/>
      <family val="1"/>
      <charset val="128"/>
    </font>
    <font>
      <u/>
      <sz val="9"/>
      <color indexed="81"/>
      <name val="ＭＳ Ｐゴシック"/>
      <family val="3"/>
      <charset val="128"/>
    </font>
    <font>
      <sz val="12"/>
      <name val="ＭＳ Ｐ明朝"/>
      <family val="1"/>
      <charset val="128"/>
    </font>
    <font>
      <sz val="13"/>
      <color theme="1"/>
      <name val="ＭＳ Ｐ明朝"/>
      <family val="1"/>
      <charset val="128"/>
    </font>
    <font>
      <sz val="13"/>
      <name val="ＭＳ Ｐ明朝"/>
      <family val="1"/>
      <charset val="128"/>
    </font>
    <font>
      <sz val="11"/>
      <color theme="1"/>
      <name val="ＭＳ Ｐゴシック"/>
      <family val="2"/>
      <scheme val="minor"/>
    </font>
    <font>
      <b/>
      <sz val="11"/>
      <name val="ＭＳ Ｐ明朝"/>
      <family val="1"/>
      <charset val="128"/>
    </font>
    <font>
      <sz val="20"/>
      <color theme="1"/>
      <name val="ＭＳ Ｐ明朝"/>
      <family val="1"/>
      <charset val="128"/>
    </font>
    <font>
      <b/>
      <sz val="11"/>
      <color theme="1"/>
      <name val="ＭＳ Ｐ明朝"/>
      <family val="1"/>
      <charset val="128"/>
    </font>
    <font>
      <sz val="11"/>
      <color theme="0" tint="-4.9989318521683403E-2"/>
      <name val="ＭＳ Ｐ明朝"/>
      <family val="1"/>
      <charset val="128"/>
    </font>
    <font>
      <b/>
      <sz val="10"/>
      <name val="ＭＳ Ｐ明朝"/>
      <family val="1"/>
      <charset val="128"/>
    </font>
    <font>
      <b/>
      <u/>
      <sz val="11"/>
      <name val="ＭＳ Ｐ明朝"/>
      <family val="1"/>
      <charset val="128"/>
    </font>
    <font>
      <vertAlign val="superscript"/>
      <sz val="10"/>
      <name val="ＭＳ Ｐ明朝"/>
      <family val="1"/>
      <charset val="128"/>
    </font>
    <font>
      <b/>
      <sz val="10"/>
      <color rgb="FFFF0000"/>
      <name val="ＭＳ Ｐ明朝"/>
      <family val="1"/>
      <charset val="128"/>
    </font>
    <font>
      <sz val="14"/>
      <name val="ＭＳ Ｐ明朝"/>
      <family val="1"/>
      <charset val="128"/>
    </font>
    <font>
      <sz val="11"/>
      <name val="ＭＳ Ｐゴシック"/>
      <family val="2"/>
      <charset val="128"/>
      <scheme val="minor"/>
    </font>
    <font>
      <sz val="13"/>
      <name val="ＭＳ Ｐゴシック"/>
      <family val="2"/>
      <charset val="128"/>
      <scheme val="minor"/>
    </font>
    <font>
      <b/>
      <sz val="22"/>
      <color theme="1"/>
      <name val="ＭＳ Ｐ明朝"/>
      <family val="1"/>
      <charset val="128"/>
    </font>
    <font>
      <sz val="9"/>
      <color theme="0" tint="-0.14999847407452621"/>
      <name val="ＭＳ Ｐ明朝"/>
      <family val="1"/>
      <charset val="128"/>
    </font>
    <font>
      <sz val="6"/>
      <name val="ＭＳ Ｐ明朝"/>
      <family val="1"/>
      <charset val="128"/>
    </font>
    <font>
      <sz val="8"/>
      <color rgb="FFFF0000"/>
      <name val="ＭＳ Ｐ明朝"/>
      <family val="1"/>
      <charset val="128"/>
    </font>
    <font>
      <vertAlign val="subscript"/>
      <sz val="8"/>
      <name val="ＭＳ Ｐ明朝"/>
      <family val="1"/>
      <charset val="128"/>
    </font>
    <font>
      <b/>
      <sz val="16"/>
      <color rgb="FFFF0000"/>
      <name val="ＭＳ Ｐ明朝"/>
      <family val="1"/>
      <charset val="128"/>
    </font>
    <font>
      <sz val="10"/>
      <color theme="0" tint="-0.14999847407452621"/>
      <name val="ＭＳ Ｐ明朝"/>
      <family val="1"/>
      <charset val="128"/>
    </font>
    <font>
      <sz val="8"/>
      <color theme="0" tint="-0.14999847407452621"/>
      <name val="ＭＳ Ｐ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lightDown">
        <fgColor theme="0" tint="-0.24994659260841701"/>
        <bgColor indexed="65"/>
      </patternFill>
    </fill>
  </fills>
  <borders count="8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thin">
        <color indexed="64"/>
      </bottom>
      <diagonal/>
    </border>
    <border>
      <left/>
      <right style="thin">
        <color indexed="64"/>
      </right>
      <top style="hair">
        <color indexed="64"/>
      </top>
      <bottom/>
      <diagonal/>
    </border>
    <border>
      <left style="hair">
        <color indexed="64"/>
      </left>
      <right/>
      <top style="thin">
        <color indexed="64"/>
      </top>
      <bottom/>
      <diagonal/>
    </border>
    <border>
      <left/>
      <right style="hair">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dashed">
        <color theme="1"/>
      </left>
      <right/>
      <top style="dashed">
        <color theme="1"/>
      </top>
      <bottom/>
      <diagonal/>
    </border>
    <border>
      <left/>
      <right/>
      <top style="dashed">
        <color theme="1"/>
      </top>
      <bottom/>
      <diagonal/>
    </border>
    <border>
      <left/>
      <right style="dashed">
        <color theme="1"/>
      </right>
      <top style="dashed">
        <color theme="1"/>
      </top>
      <bottom/>
      <diagonal/>
    </border>
    <border>
      <left style="dashed">
        <color theme="1"/>
      </left>
      <right/>
      <top/>
      <bottom/>
      <diagonal/>
    </border>
    <border>
      <left/>
      <right style="dashed">
        <color theme="1"/>
      </right>
      <top/>
      <bottom/>
      <diagonal/>
    </border>
    <border>
      <left style="dashed">
        <color theme="1"/>
      </left>
      <right/>
      <top/>
      <bottom style="dashed">
        <color theme="1"/>
      </bottom>
      <diagonal/>
    </border>
    <border>
      <left/>
      <right/>
      <top/>
      <bottom style="dashed">
        <color theme="1"/>
      </bottom>
      <diagonal/>
    </border>
    <border>
      <left/>
      <right style="dashed">
        <color theme="1"/>
      </right>
      <top/>
      <bottom style="dashed">
        <color theme="1"/>
      </bottom>
      <diagonal/>
    </border>
    <border>
      <left style="hair">
        <color indexed="64"/>
      </left>
      <right/>
      <top/>
      <bottom style="hair">
        <color indexed="64"/>
      </bottom>
      <diagonal/>
    </border>
    <border>
      <left style="thin">
        <color indexed="64"/>
      </left>
      <right/>
      <top/>
      <bottom style="hair">
        <color indexed="64"/>
      </bottom>
      <diagonal/>
    </border>
    <border>
      <left style="thin">
        <color indexed="64"/>
      </left>
      <right/>
      <top style="thin">
        <color indexed="64"/>
      </top>
      <bottom style="double">
        <color indexed="64"/>
      </bottom>
      <diagonal/>
    </border>
    <border>
      <left/>
      <right/>
      <top style="medium">
        <color indexed="64"/>
      </top>
      <bottom style="thin">
        <color indexed="64"/>
      </bottom>
      <diagonal/>
    </border>
    <border>
      <left style="medium">
        <color indexed="64"/>
      </left>
      <right/>
      <top/>
      <bottom/>
      <diagonal/>
    </border>
    <border>
      <left/>
      <right style="hair">
        <color indexed="64"/>
      </right>
      <top/>
      <bottom/>
      <diagonal/>
    </border>
    <border>
      <left style="hair">
        <color indexed="64"/>
      </left>
      <right/>
      <top/>
      <bottom/>
      <diagonal/>
    </border>
    <border>
      <left style="thin">
        <color indexed="64"/>
      </left>
      <right/>
      <top style="hair">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thin">
        <color indexed="64"/>
      </top>
      <bottom/>
      <diagonal/>
    </border>
  </borders>
  <cellStyleXfs count="12">
    <xf numFmtId="0" fontId="0" fillId="0" borderId="0"/>
    <xf numFmtId="0" fontId="11" fillId="0" borderId="0">
      <alignment vertical="center"/>
    </xf>
    <xf numFmtId="38" fontId="42" fillId="0" borderId="0" applyFont="0" applyFill="0" applyBorder="0" applyAlignment="0" applyProtection="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39">
    <xf numFmtId="0" fontId="0" fillId="0" borderId="0" xfId="0"/>
    <xf numFmtId="0" fontId="17" fillId="3" borderId="0" xfId="0" applyFont="1" applyFill="1" applyAlignment="1">
      <alignment vertical="center"/>
    </xf>
    <xf numFmtId="0" fontId="18" fillId="3" borderId="0" xfId="0" applyFont="1" applyFill="1" applyAlignment="1">
      <alignment vertical="center"/>
    </xf>
    <xf numFmtId="0" fontId="19" fillId="3" borderId="0" xfId="0" applyFont="1" applyFill="1" applyAlignment="1">
      <alignment vertical="center"/>
    </xf>
    <xf numFmtId="14" fontId="19" fillId="3" borderId="0" xfId="0" applyNumberFormat="1" applyFont="1" applyFill="1" applyAlignment="1">
      <alignment vertical="center"/>
    </xf>
    <xf numFmtId="0" fontId="19" fillId="3"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22" fillId="0" borderId="0" xfId="0" applyFont="1"/>
    <xf numFmtId="49" fontId="22" fillId="0" borderId="0" xfId="0" applyNumberFormat="1" applyFont="1"/>
    <xf numFmtId="49" fontId="22" fillId="0" borderId="0" xfId="0" applyNumberFormat="1" applyFont="1" applyAlignment="1">
      <alignment vertical="center"/>
    </xf>
    <xf numFmtId="0" fontId="22" fillId="0" borderId="0" xfId="0" applyFont="1" applyAlignment="1">
      <alignment horizontal="center" vertical="center"/>
    </xf>
    <xf numFmtId="49" fontId="22" fillId="0" borderId="0" xfId="0" applyNumberFormat="1" applyFont="1" applyAlignment="1">
      <alignment horizontal="center" vertical="center"/>
    </xf>
    <xf numFmtId="0" fontId="22" fillId="0" borderId="0" xfId="0" applyFont="1" applyAlignment="1">
      <alignment horizontal="right" vertical="center"/>
    </xf>
    <xf numFmtId="0" fontId="22" fillId="0" borderId="0" xfId="0" applyFont="1" applyAlignment="1" applyProtection="1">
      <alignment horizontal="center" vertical="center"/>
      <protection locked="0"/>
    </xf>
    <xf numFmtId="0" fontId="22" fillId="0" borderId="0" xfId="0" applyFont="1" applyAlignment="1">
      <alignment vertical="center"/>
    </xf>
    <xf numFmtId="0" fontId="22" fillId="0" borderId="0" xfId="0" applyFont="1" applyAlignment="1">
      <alignment vertical="top"/>
    </xf>
    <xf numFmtId="0" fontId="22" fillId="0" borderId="0" xfId="0" applyFont="1" applyAlignment="1">
      <alignment horizontal="center"/>
    </xf>
    <xf numFmtId="49" fontId="22" fillId="0" borderId="0" xfId="0" applyNumberFormat="1" applyFont="1" applyAlignment="1">
      <alignment horizontal="center"/>
    </xf>
    <xf numFmtId="3" fontId="25" fillId="0" borderId="0" xfId="0" applyNumberFormat="1" applyFont="1" applyAlignment="1">
      <alignment horizontal="center"/>
    </xf>
    <xf numFmtId="0" fontId="25" fillId="0" borderId="0" xfId="0" applyFont="1" applyAlignment="1">
      <alignment horizontal="center"/>
    </xf>
    <xf numFmtId="0" fontId="24" fillId="0" borderId="0" xfId="0" applyFont="1" applyAlignment="1">
      <alignment horizontal="center"/>
    </xf>
    <xf numFmtId="0" fontId="22" fillId="0" borderId="10" xfId="0" applyFont="1" applyBorder="1" applyAlignment="1">
      <alignment vertical="center"/>
    </xf>
    <xf numFmtId="0" fontId="27" fillId="0" borderId="0" xfId="0" applyFont="1"/>
    <xf numFmtId="0" fontId="32" fillId="0" borderId="0" xfId="0" applyFont="1" applyProtection="1">
      <protection locked="0"/>
    </xf>
    <xf numFmtId="0" fontId="28" fillId="0" borderId="0" xfId="0" applyFont="1"/>
    <xf numFmtId="0" fontId="22" fillId="0" borderId="0" xfId="0" applyFont="1" applyAlignment="1">
      <alignment vertical="center" textRotation="255"/>
    </xf>
    <xf numFmtId="0" fontId="26" fillId="0" borderId="0" xfId="0" applyFont="1" applyAlignment="1">
      <alignment vertical="center"/>
    </xf>
    <xf numFmtId="0" fontId="26" fillId="0" borderId="0" xfId="0" applyFont="1" applyAlignment="1">
      <alignment horizontal="left" vertical="center"/>
    </xf>
    <xf numFmtId="0" fontId="22" fillId="0" borderId="0" xfId="0" applyFont="1" applyAlignment="1">
      <alignment horizontal="left" vertical="center"/>
    </xf>
    <xf numFmtId="0" fontId="22" fillId="0" borderId="0" xfId="0" applyFont="1" applyAlignment="1">
      <alignment horizontal="left"/>
    </xf>
    <xf numFmtId="0" fontId="34" fillId="0" borderId="0" xfId="0" applyFont="1" applyAlignment="1">
      <alignment horizontal="right" vertical="top"/>
    </xf>
    <xf numFmtId="0" fontId="34" fillId="0" borderId="0" xfId="0" applyFont="1" applyAlignment="1">
      <alignment horizontal="left" vertical="top"/>
    </xf>
    <xf numFmtId="0" fontId="34" fillId="0" borderId="0" xfId="0" applyFont="1"/>
    <xf numFmtId="38" fontId="0" fillId="0" borderId="0" xfId="2" applyFont="1" applyAlignment="1"/>
    <xf numFmtId="0" fontId="28" fillId="0" borderId="8" xfId="0" applyFont="1" applyBorder="1" applyAlignment="1">
      <alignment vertical="center"/>
    </xf>
    <xf numFmtId="0" fontId="29" fillId="0" borderId="40" xfId="0" applyFont="1" applyBorder="1" applyAlignment="1">
      <alignment vertical="center" wrapText="1"/>
    </xf>
    <xf numFmtId="0" fontId="28" fillId="0" borderId="43" xfId="0" applyFont="1" applyBorder="1" applyAlignment="1">
      <alignment vertical="center"/>
    </xf>
    <xf numFmtId="0" fontId="32" fillId="0" borderId="0" xfId="0" applyFont="1"/>
    <xf numFmtId="0" fontId="26" fillId="0" borderId="0" xfId="0" applyFont="1" applyAlignment="1">
      <alignment vertical="top"/>
    </xf>
    <xf numFmtId="0" fontId="22" fillId="0" borderId="4" xfId="0" applyFont="1" applyBorder="1" applyAlignment="1">
      <alignment vertical="center"/>
    </xf>
    <xf numFmtId="0" fontId="22" fillId="0" borderId="8" xfId="0" applyFont="1" applyBorder="1" applyAlignment="1">
      <alignment vertical="center"/>
    </xf>
    <xf numFmtId="0" fontId="28" fillId="0" borderId="0" xfId="0" applyFont="1" applyAlignment="1">
      <alignment horizontal="left" vertical="top" wrapText="1"/>
    </xf>
    <xf numFmtId="0" fontId="22" fillId="0" borderId="2" xfId="0" applyFont="1" applyBorder="1" applyAlignment="1">
      <alignment vertical="center"/>
    </xf>
    <xf numFmtId="0" fontId="28" fillId="0" borderId="4" xfId="0" applyFont="1" applyBorder="1" applyAlignment="1">
      <alignment vertical="center"/>
    </xf>
    <xf numFmtId="0" fontId="28" fillId="0" borderId="0" xfId="0" applyFont="1" applyAlignment="1">
      <alignment vertical="center"/>
    </xf>
    <xf numFmtId="0" fontId="22" fillId="0" borderId="8" xfId="0" applyFont="1" applyBorder="1"/>
    <xf numFmtId="0" fontId="22" fillId="0" borderId="13" xfId="0" applyFont="1" applyBorder="1"/>
    <xf numFmtId="0" fontId="22" fillId="0" borderId="6" xfId="0" applyFont="1" applyBorder="1"/>
    <xf numFmtId="0" fontId="34" fillId="0" borderId="0" xfId="0" applyFont="1" applyAlignment="1">
      <alignment vertical="center"/>
    </xf>
    <xf numFmtId="0" fontId="45" fillId="0" borderId="0" xfId="0" applyFont="1" applyAlignment="1">
      <alignment vertical="center"/>
    </xf>
    <xf numFmtId="0" fontId="45" fillId="0" borderId="0" xfId="0" applyFont="1"/>
    <xf numFmtId="0" fontId="28" fillId="0" borderId="2" xfId="0" applyFont="1" applyBorder="1" applyAlignment="1">
      <alignment vertical="center"/>
    </xf>
    <xf numFmtId="0" fontId="28" fillId="0" borderId="0" xfId="0" applyFont="1" applyAlignment="1">
      <alignment horizontal="center" vertical="center"/>
    </xf>
    <xf numFmtId="0" fontId="28" fillId="0" borderId="0" xfId="0" applyFont="1" applyAlignment="1">
      <alignment vertical="top" wrapText="1"/>
    </xf>
    <xf numFmtId="0" fontId="22" fillId="0" borderId="3" xfId="0" applyFont="1" applyBorder="1" applyAlignment="1">
      <alignment vertical="top"/>
    </xf>
    <xf numFmtId="0" fontId="33" fillId="0" borderId="2" xfId="0" applyFont="1" applyBorder="1" applyAlignment="1">
      <alignment vertical="center"/>
    </xf>
    <xf numFmtId="0" fontId="23" fillId="0" borderId="2" xfId="0" applyFont="1" applyBorder="1" applyAlignment="1">
      <alignment vertical="center"/>
    </xf>
    <xf numFmtId="0" fontId="46" fillId="0" borderId="0" xfId="0" applyFont="1" applyProtection="1">
      <protection locked="0"/>
    </xf>
    <xf numFmtId="0" fontId="22" fillId="0" borderId="0" xfId="0" applyFont="1" applyAlignment="1">
      <alignment vertical="top" wrapText="1"/>
    </xf>
    <xf numFmtId="0" fontId="28" fillId="0" borderId="0" xfId="0" applyFont="1" applyAlignment="1" applyProtection="1">
      <alignment horizontal="center" vertical="center"/>
      <protection locked="0"/>
    </xf>
    <xf numFmtId="0" fontId="35" fillId="0" borderId="0" xfId="0" applyFont="1"/>
    <xf numFmtId="0" fontId="35" fillId="0" borderId="0" xfId="0" applyFont="1" applyAlignment="1">
      <alignment horizontal="left" vertical="center"/>
    </xf>
    <xf numFmtId="0" fontId="22" fillId="0" borderId="2" xfId="0" applyFont="1" applyBorder="1"/>
    <xf numFmtId="0" fontId="29" fillId="0" borderId="66" xfId="0" applyFont="1" applyBorder="1" applyAlignment="1">
      <alignment vertical="center"/>
    </xf>
    <xf numFmtId="0" fontId="28" fillId="0" borderId="67" xfId="0" applyFont="1" applyBorder="1" applyAlignment="1">
      <alignment vertical="center"/>
    </xf>
    <xf numFmtId="0" fontId="29" fillId="0" borderId="69" xfId="0" applyFont="1" applyBorder="1" applyAlignment="1">
      <alignment vertical="center"/>
    </xf>
    <xf numFmtId="0" fontId="28" fillId="0" borderId="69" xfId="0" applyFont="1" applyBorder="1" applyAlignment="1">
      <alignment vertical="center"/>
    </xf>
    <xf numFmtId="0" fontId="28" fillId="0" borderId="71" xfId="0" applyFont="1" applyBorder="1" applyAlignment="1">
      <alignment vertical="center"/>
    </xf>
    <xf numFmtId="0" fontId="28" fillId="0" borderId="72" xfId="0" applyFont="1" applyBorder="1" applyAlignment="1">
      <alignment vertical="center"/>
    </xf>
    <xf numFmtId="0" fontId="22" fillId="0" borderId="67" xfId="0" applyFont="1" applyBorder="1"/>
    <xf numFmtId="0" fontId="22" fillId="0" borderId="68" xfId="0" applyFont="1" applyBorder="1"/>
    <xf numFmtId="0" fontId="22" fillId="0" borderId="70" xfId="0" applyFont="1" applyBorder="1"/>
    <xf numFmtId="0" fontId="22" fillId="0" borderId="72" xfId="0" applyFont="1" applyBorder="1"/>
    <xf numFmtId="0" fontId="22" fillId="0" borderId="72" xfId="0" applyFont="1" applyBorder="1" applyAlignment="1">
      <alignment vertical="center"/>
    </xf>
    <xf numFmtId="0" fontId="22" fillId="0" borderId="73" xfId="0" applyFont="1" applyBorder="1" applyAlignment="1">
      <alignment vertical="center"/>
    </xf>
    <xf numFmtId="0" fontId="22" fillId="0" borderId="4" xfId="0" applyFont="1" applyBorder="1" applyAlignment="1">
      <alignment vertical="top"/>
    </xf>
    <xf numFmtId="0" fontId="22" fillId="0" borderId="5" xfId="0" applyFont="1" applyBorder="1" applyAlignment="1">
      <alignment vertical="top"/>
    </xf>
    <xf numFmtId="0" fontId="22" fillId="0" borderId="2" xfId="0" applyFont="1" applyBorder="1" applyAlignment="1">
      <alignment vertical="top"/>
    </xf>
    <xf numFmtId="0" fontId="22" fillId="0" borderId="7" xfId="0" applyFont="1" applyBorder="1" applyAlignment="1">
      <alignment vertical="top"/>
    </xf>
    <xf numFmtId="0" fontId="22" fillId="0" borderId="12" xfId="0" applyFont="1" applyBorder="1" applyAlignment="1">
      <alignment vertical="top"/>
    </xf>
    <xf numFmtId="0" fontId="28" fillId="0" borderId="2" xfId="0" applyFont="1" applyBorder="1"/>
    <xf numFmtId="0" fontId="28" fillId="0" borderId="0" xfId="0" applyFont="1" applyProtection="1">
      <protection locked="0"/>
    </xf>
    <xf numFmtId="0" fontId="28" fillId="0" borderId="0" xfId="0" applyFont="1" applyAlignment="1" applyProtection="1">
      <alignment vertical="center"/>
      <protection locked="0"/>
    </xf>
    <xf numFmtId="14" fontId="28" fillId="0" borderId="0" xfId="0" applyNumberFormat="1" applyFont="1" applyAlignment="1" applyProtection="1">
      <alignment vertical="center"/>
      <protection locked="0"/>
    </xf>
    <xf numFmtId="0" fontId="28" fillId="0" borderId="2" xfId="0" applyFont="1" applyBorder="1" applyAlignment="1" applyProtection="1">
      <alignment vertical="center"/>
      <protection hidden="1"/>
    </xf>
    <xf numFmtId="0" fontId="28" fillId="0" borderId="0" xfId="0" applyFont="1" applyProtection="1">
      <protection hidden="1"/>
    </xf>
    <xf numFmtId="0" fontId="28" fillId="0" borderId="0" xfId="0" applyFont="1" applyAlignment="1" applyProtection="1">
      <alignment vertical="center"/>
      <protection hidden="1"/>
    </xf>
    <xf numFmtId="0" fontId="22" fillId="0" borderId="0" xfId="0" applyFont="1" applyProtection="1">
      <protection hidden="1"/>
    </xf>
    <xf numFmtId="0" fontId="28" fillId="0" borderId="0" xfId="0" applyFont="1" applyAlignment="1">
      <alignment horizontal="center"/>
    </xf>
    <xf numFmtId="0" fontId="28" fillId="0" borderId="2" xfId="0" applyFont="1" applyBorder="1" applyAlignment="1">
      <alignment vertical="center" wrapText="1"/>
    </xf>
    <xf numFmtId="0" fontId="28" fillId="0" borderId="7" xfId="0" applyFont="1" applyBorder="1" applyAlignment="1">
      <alignment vertical="center" wrapText="1"/>
    </xf>
    <xf numFmtId="0" fontId="28" fillId="0" borderId="0" xfId="0" applyFont="1" applyAlignment="1" applyProtection="1">
      <alignment horizontal="center" vertical="center"/>
      <protection hidden="1"/>
    </xf>
    <xf numFmtId="0" fontId="29" fillId="0" borderId="0" xfId="0" applyFont="1" applyAlignment="1" applyProtection="1">
      <alignment vertical="top"/>
      <protection hidden="1"/>
    </xf>
    <xf numFmtId="0" fontId="29" fillId="0" borderId="4" xfId="0" applyFont="1" applyBorder="1" applyAlignment="1">
      <alignment vertical="center" wrapText="1"/>
    </xf>
    <xf numFmtId="0" fontId="35" fillId="0" borderId="0" xfId="0" applyFont="1" applyAlignment="1" applyProtection="1">
      <alignment wrapText="1"/>
      <protection hidden="1"/>
    </xf>
    <xf numFmtId="0" fontId="28" fillId="0" borderId="0" xfId="0" applyFont="1" applyAlignment="1">
      <alignment horizontal="center" vertical="top"/>
    </xf>
    <xf numFmtId="0" fontId="35" fillId="0" borderId="0" xfId="0" applyFont="1" applyAlignment="1" applyProtection="1">
      <alignment vertical="center" wrapText="1"/>
      <protection hidden="1"/>
    </xf>
    <xf numFmtId="0" fontId="33" fillId="0" borderId="0" xfId="0" applyFont="1" applyAlignment="1" applyProtection="1">
      <alignment vertical="center"/>
      <protection locked="0"/>
    </xf>
    <xf numFmtId="0" fontId="35" fillId="0" borderId="0" xfId="0" applyFont="1" applyAlignment="1">
      <alignment vertical="center" wrapText="1"/>
    </xf>
    <xf numFmtId="0" fontId="30" fillId="0" borderId="0" xfId="0" applyFont="1" applyAlignment="1" applyProtection="1">
      <alignment vertical="center"/>
      <protection locked="0"/>
    </xf>
    <xf numFmtId="0" fontId="30" fillId="0" borderId="0" xfId="0" applyFont="1" applyAlignment="1" applyProtection="1">
      <alignment vertical="center"/>
      <protection hidden="1"/>
    </xf>
    <xf numFmtId="0" fontId="27" fillId="0" borderId="0" xfId="0" applyFont="1" applyAlignment="1" applyProtection="1">
      <alignment horizontal="left" vertical="center" wrapText="1"/>
      <protection hidden="1"/>
    </xf>
    <xf numFmtId="0" fontId="33" fillId="0" borderId="0" xfId="0" applyFont="1" applyAlignment="1" applyProtection="1">
      <alignment horizontal="center" vertical="center"/>
      <protection locked="0"/>
    </xf>
    <xf numFmtId="0" fontId="29" fillId="0" borderId="5" xfId="0" applyFont="1" applyBorder="1" applyAlignment="1">
      <alignment vertical="center" wrapText="1"/>
    </xf>
    <xf numFmtId="0" fontId="29" fillId="0" borderId="6" xfId="0" applyFont="1" applyBorder="1" applyAlignment="1" applyProtection="1">
      <alignment vertical="center" wrapText="1"/>
      <protection hidden="1"/>
    </xf>
    <xf numFmtId="0" fontId="29" fillId="0" borderId="2" xfId="0" applyFont="1" applyBorder="1" applyAlignment="1" applyProtection="1">
      <alignment vertical="center" wrapText="1"/>
      <protection hidden="1"/>
    </xf>
    <xf numFmtId="0" fontId="29" fillId="0" borderId="7" xfId="0" applyFont="1" applyBorder="1" applyAlignment="1" applyProtection="1">
      <alignment vertical="center" wrapText="1"/>
      <protection hidden="1"/>
    </xf>
    <xf numFmtId="0" fontId="29" fillId="0" borderId="7" xfId="0" applyFont="1" applyBorder="1" applyAlignment="1" applyProtection="1">
      <alignment vertical="top" wrapText="1"/>
      <protection hidden="1"/>
    </xf>
    <xf numFmtId="0" fontId="35" fillId="0" borderId="0" xfId="0" applyFont="1" applyAlignment="1" applyProtection="1">
      <alignment horizontal="center" vertical="top" wrapText="1"/>
      <protection hidden="1"/>
    </xf>
    <xf numFmtId="0" fontId="28" fillId="0" borderId="0" xfId="0" applyFont="1" applyAlignment="1" applyProtection="1">
      <alignment horizontal="center" vertical="top"/>
      <protection hidden="1"/>
    </xf>
    <xf numFmtId="0" fontId="29" fillId="0" borderId="6" xfId="0" applyFont="1" applyBorder="1" applyAlignment="1">
      <alignment vertical="center" wrapText="1"/>
    </xf>
    <xf numFmtId="0" fontId="29" fillId="0" borderId="2" xfId="0" applyFont="1" applyBorder="1" applyAlignment="1">
      <alignment vertical="center" wrapText="1"/>
    </xf>
    <xf numFmtId="0" fontId="29" fillId="0" borderId="7" xfId="0" applyFont="1" applyBorder="1" applyAlignment="1">
      <alignment vertical="center" wrapText="1"/>
    </xf>
    <xf numFmtId="0" fontId="29" fillId="0" borderId="0" xfId="0" applyFont="1" applyAlignment="1" applyProtection="1">
      <alignment vertical="center" wrapText="1"/>
      <protection locked="0"/>
    </xf>
    <xf numFmtId="178" fontId="28" fillId="0" borderId="0" xfId="0" applyNumberFormat="1" applyFont="1" applyAlignment="1" applyProtection="1">
      <alignment vertical="center"/>
      <protection locked="0"/>
    </xf>
    <xf numFmtId="179" fontId="28" fillId="0" borderId="0" xfId="0" applyNumberFormat="1" applyFont="1" applyAlignment="1" applyProtection="1">
      <alignment vertical="center"/>
      <protection locked="0"/>
    </xf>
    <xf numFmtId="0" fontId="27" fillId="0" borderId="0" xfId="0" applyFont="1" applyAlignment="1">
      <alignment horizontal="left" vertical="center"/>
    </xf>
    <xf numFmtId="0" fontId="28" fillId="0" borderId="30" xfId="0" applyFont="1" applyBorder="1" applyAlignment="1" applyProtection="1">
      <alignment horizontal="center" vertical="center"/>
      <protection locked="0"/>
    </xf>
    <xf numFmtId="0" fontId="28" fillId="0" borderId="30" xfId="0" applyFont="1" applyBorder="1" applyAlignment="1">
      <alignment vertical="center"/>
    </xf>
    <xf numFmtId="0" fontId="27" fillId="0" borderId="0" xfId="0" applyFont="1" applyAlignment="1">
      <alignment vertical="top"/>
    </xf>
    <xf numFmtId="0" fontId="28" fillId="0" borderId="0" xfId="0" applyFont="1" applyAlignment="1">
      <alignment horizontal="left"/>
    </xf>
    <xf numFmtId="0" fontId="27" fillId="0" borderId="0" xfId="0" applyFont="1" applyAlignment="1">
      <alignment vertical="center" wrapText="1"/>
    </xf>
    <xf numFmtId="0" fontId="28" fillId="0" borderId="0" xfId="0" applyFont="1" applyAlignment="1">
      <alignment vertical="top"/>
    </xf>
    <xf numFmtId="0" fontId="47" fillId="0" borderId="0" xfId="0" applyFont="1" applyAlignment="1" applyProtection="1">
      <alignment horizontal="center" wrapText="1"/>
      <protection hidden="1"/>
    </xf>
    <xf numFmtId="0" fontId="33" fillId="0" borderId="0" xfId="0" applyFont="1" applyAlignment="1" applyProtection="1">
      <alignment horizontal="center" vertical="top" wrapText="1"/>
      <protection hidden="1"/>
    </xf>
    <xf numFmtId="0" fontId="30" fillId="0" borderId="0" xfId="0" applyFont="1" applyProtection="1">
      <protection hidden="1"/>
    </xf>
    <xf numFmtId="178" fontId="22" fillId="0" borderId="0" xfId="0" applyNumberFormat="1" applyFont="1" applyAlignment="1" applyProtection="1">
      <alignment horizontal="right" vertical="center"/>
      <protection locked="0"/>
    </xf>
    <xf numFmtId="179" fontId="22" fillId="0" borderId="0" xfId="0" applyNumberFormat="1" applyFont="1" applyAlignment="1" applyProtection="1">
      <alignment horizontal="right" vertical="center"/>
      <protection locked="0"/>
    </xf>
    <xf numFmtId="0" fontId="22" fillId="0" borderId="0" xfId="0" applyFont="1" applyAlignment="1" applyProtection="1">
      <alignment horizontal="right" vertical="center"/>
      <protection locked="0"/>
    </xf>
    <xf numFmtId="0" fontId="28" fillId="0" borderId="2" xfId="0" applyFont="1" applyBorder="1" applyAlignment="1" applyProtection="1">
      <alignment horizontal="center"/>
      <protection locked="0"/>
    </xf>
    <xf numFmtId="0" fontId="28" fillId="0" borderId="57" xfId="0" applyFont="1" applyBorder="1" applyAlignment="1">
      <alignment vertical="center"/>
    </xf>
    <xf numFmtId="0" fontId="50" fillId="0" borderId="0" xfId="0" applyFont="1" applyAlignment="1">
      <alignment horizontal="left" vertical="center"/>
    </xf>
    <xf numFmtId="0" fontId="22" fillId="0" borderId="4" xfId="0" applyFont="1" applyBorder="1"/>
    <xf numFmtId="0" fontId="28" fillId="0" borderId="6" xfId="0" applyFont="1" applyBorder="1" applyAlignment="1" applyProtection="1">
      <alignment horizontal="center" vertical="center"/>
      <protection hidden="1"/>
    </xf>
    <xf numFmtId="0" fontId="32" fillId="0" borderId="0" xfId="0" applyFont="1" applyAlignment="1">
      <alignment vertical="center"/>
    </xf>
    <xf numFmtId="0" fontId="32" fillId="0" borderId="0" xfId="0" applyFont="1" applyAlignment="1">
      <alignment vertical="top"/>
    </xf>
    <xf numFmtId="14" fontId="22" fillId="0" borderId="30" xfId="0" applyNumberFormat="1" applyFont="1" applyBorder="1" applyAlignment="1">
      <alignment vertical="center"/>
    </xf>
    <xf numFmtId="14" fontId="22" fillId="0" borderId="4" xfId="0" applyNumberFormat="1" applyFont="1" applyBorder="1" applyAlignment="1">
      <alignment vertical="center"/>
    </xf>
    <xf numFmtId="14" fontId="22" fillId="0" borderId="5" xfId="0" applyNumberFormat="1" applyFont="1" applyBorder="1" applyAlignment="1">
      <alignment vertical="center"/>
    </xf>
    <xf numFmtId="14" fontId="22" fillId="0" borderId="34" xfId="0" applyNumberFormat="1" applyFont="1" applyBorder="1" applyAlignment="1">
      <alignment vertical="center"/>
    </xf>
    <xf numFmtId="14" fontId="22" fillId="0" borderId="31" xfId="0" applyNumberFormat="1" applyFont="1" applyBorder="1" applyAlignment="1">
      <alignment vertical="center"/>
    </xf>
    <xf numFmtId="14" fontId="22" fillId="0" borderId="20" xfId="0" applyNumberFormat="1" applyFont="1" applyBorder="1" applyAlignment="1">
      <alignment vertical="center"/>
    </xf>
    <xf numFmtId="14" fontId="22" fillId="0" borderId="74" xfId="0" applyNumberFormat="1" applyFont="1" applyBorder="1" applyAlignment="1">
      <alignment vertical="center"/>
    </xf>
    <xf numFmtId="14" fontId="22" fillId="0" borderId="32" xfId="0" applyNumberFormat="1" applyFont="1" applyBorder="1" applyAlignment="1">
      <alignment vertical="center"/>
    </xf>
    <xf numFmtId="14" fontId="22" fillId="0" borderId="21" xfId="0" applyNumberFormat="1" applyFont="1" applyBorder="1" applyAlignment="1">
      <alignment vertical="center"/>
    </xf>
    <xf numFmtId="58" fontId="22" fillId="0" borderId="4" xfId="0" applyNumberFormat="1" applyFont="1" applyBorder="1" applyAlignment="1">
      <alignment vertical="center"/>
    </xf>
    <xf numFmtId="58" fontId="22" fillId="0" borderId="5" xfId="0" applyNumberFormat="1" applyFont="1" applyBorder="1" applyAlignment="1">
      <alignment vertical="center"/>
    </xf>
    <xf numFmtId="58" fontId="22" fillId="0" borderId="30" xfId="0" applyNumberFormat="1" applyFont="1" applyBorder="1" applyAlignment="1">
      <alignment vertical="center"/>
    </xf>
    <xf numFmtId="58" fontId="22" fillId="0" borderId="29" xfId="0" applyNumberFormat="1" applyFont="1" applyBorder="1" applyAlignment="1">
      <alignment vertical="center"/>
    </xf>
    <xf numFmtId="0" fontId="30" fillId="0" borderId="0" xfId="0" applyFont="1" applyAlignment="1">
      <alignment horizontal="right" vertical="top"/>
    </xf>
    <xf numFmtId="0" fontId="35" fillId="0" borderId="0" xfId="0" applyFont="1" applyAlignment="1" applyProtection="1">
      <alignment vertical="top" wrapText="1"/>
      <protection hidden="1"/>
    </xf>
    <xf numFmtId="0" fontId="28" fillId="0" borderId="0" xfId="0" applyFont="1" applyAlignment="1" applyProtection="1">
      <alignment vertical="top"/>
      <protection hidden="1"/>
    </xf>
    <xf numFmtId="0" fontId="28" fillId="0" borderId="0" xfId="0" applyFont="1" applyAlignment="1" applyProtection="1">
      <alignment vertical="top"/>
      <protection locked="0"/>
    </xf>
    <xf numFmtId="0" fontId="50" fillId="0" borderId="0" xfId="0" applyFont="1" applyAlignment="1">
      <alignment horizontal="center" vertical="center"/>
    </xf>
    <xf numFmtId="0" fontId="28" fillId="0" borderId="8" xfId="0" applyFont="1" applyBorder="1" applyAlignment="1">
      <alignment horizontal="right" vertical="center"/>
    </xf>
    <xf numFmtId="0" fontId="28" fillId="0" borderId="56" xfId="0" applyFont="1" applyBorder="1" applyAlignment="1">
      <alignment horizontal="center" vertical="center"/>
    </xf>
    <xf numFmtId="0" fontId="28" fillId="0" borderId="45" xfId="0" applyFont="1" applyBorder="1" applyAlignment="1">
      <alignment vertical="center"/>
    </xf>
    <xf numFmtId="0" fontId="30" fillId="0" borderId="0" xfId="0" applyFont="1" applyAlignment="1">
      <alignment horizontal="right"/>
    </xf>
    <xf numFmtId="0" fontId="28" fillId="0" borderId="14" xfId="0" applyFont="1" applyBorder="1" applyAlignment="1">
      <alignment horizontal="center" vertical="center"/>
    </xf>
    <xf numFmtId="0" fontId="28" fillId="0" borderId="13" xfId="0" applyFont="1" applyBorder="1" applyAlignment="1">
      <alignment horizontal="center" vertical="center"/>
    </xf>
    <xf numFmtId="0" fontId="28" fillId="0" borderId="1" xfId="0" applyFont="1" applyBorder="1" applyAlignment="1">
      <alignment horizontal="center" vertical="center"/>
    </xf>
    <xf numFmtId="0" fontId="28" fillId="0" borderId="56" xfId="0" applyFont="1" applyBorder="1" applyAlignment="1">
      <alignment vertical="center"/>
    </xf>
    <xf numFmtId="0" fontId="29" fillId="0" borderId="59" xfId="0" applyFont="1" applyBorder="1" applyAlignment="1">
      <alignment vertical="center" wrapText="1"/>
    </xf>
    <xf numFmtId="0" fontId="28" fillId="0" borderId="60" xfId="0" applyFont="1" applyBorder="1" applyAlignment="1">
      <alignment vertical="center"/>
    </xf>
    <xf numFmtId="0" fontId="28" fillId="0" borderId="2" xfId="0" applyFont="1" applyBorder="1" applyAlignment="1" applyProtection="1">
      <alignment vertical="top" wrapText="1"/>
      <protection hidden="1"/>
    </xf>
    <xf numFmtId="0" fontId="33" fillId="0" borderId="4" xfId="0" applyFont="1" applyBorder="1" applyAlignment="1">
      <alignment vertical="center" wrapText="1"/>
    </xf>
    <xf numFmtId="0" fontId="33" fillId="0" borderId="45" xfId="0" applyFont="1" applyBorder="1" applyAlignment="1">
      <alignment vertical="center" wrapText="1"/>
    </xf>
    <xf numFmtId="0" fontId="22" fillId="0" borderId="0" xfId="0" applyFont="1" applyAlignment="1" applyProtection="1">
      <alignment vertical="center"/>
      <protection locked="0"/>
    </xf>
    <xf numFmtId="0" fontId="28" fillId="0" borderId="12" xfId="0" applyFont="1" applyBorder="1" applyAlignment="1">
      <alignment horizontal="left" vertical="center" wrapText="1"/>
    </xf>
    <xf numFmtId="0" fontId="28" fillId="0" borderId="2" xfId="0" applyFont="1" applyBorder="1" applyAlignment="1">
      <alignment horizontal="left" vertical="center" wrapText="1"/>
    </xf>
    <xf numFmtId="0" fontId="28" fillId="0" borderId="2" xfId="0" applyFont="1" applyBorder="1" applyAlignment="1">
      <alignment horizontal="left" vertical="center"/>
    </xf>
    <xf numFmtId="0" fontId="55" fillId="0" borderId="0" xfId="0" applyFont="1" applyAlignment="1" applyProtection="1">
      <alignment horizontal="right" wrapText="1"/>
      <protection locked="0"/>
    </xf>
    <xf numFmtId="0" fontId="28" fillId="0" borderId="12" xfId="0" applyFont="1" applyBorder="1" applyAlignment="1" applyProtection="1">
      <alignment horizontal="left" vertical="center"/>
      <protection hidden="1"/>
    </xf>
    <xf numFmtId="0" fontId="28" fillId="0" borderId="6" xfId="0" applyFont="1" applyBorder="1" applyAlignment="1">
      <alignment vertical="center" wrapText="1"/>
    </xf>
    <xf numFmtId="0" fontId="28" fillId="0" borderId="2" xfId="0" applyFont="1" applyBorder="1" applyAlignment="1" applyProtection="1">
      <alignment vertical="center" wrapText="1"/>
      <protection locked="0"/>
    </xf>
    <xf numFmtId="0" fontId="28" fillId="0" borderId="2" xfId="0" applyFont="1" applyBorder="1" applyAlignment="1">
      <alignment horizontal="center" vertical="center"/>
    </xf>
    <xf numFmtId="0" fontId="28" fillId="0" borderId="7" xfId="0" applyFont="1" applyBorder="1" applyAlignment="1">
      <alignment vertical="center"/>
    </xf>
    <xf numFmtId="0" fontId="28" fillId="0" borderId="40" xfId="0" applyFont="1" applyBorder="1" applyAlignment="1">
      <alignment vertical="center"/>
    </xf>
    <xf numFmtId="0" fontId="28" fillId="0" borderId="52" xfId="0" applyFont="1" applyBorder="1" applyAlignment="1">
      <alignment vertical="center"/>
    </xf>
    <xf numFmtId="0" fontId="28" fillId="0" borderId="59" xfId="0" applyFont="1" applyBorder="1" applyAlignment="1">
      <alignment vertical="center"/>
    </xf>
    <xf numFmtId="0" fontId="28" fillId="0" borderId="61" xfId="0" applyFont="1" applyBorder="1" applyAlignment="1">
      <alignment vertical="center"/>
    </xf>
    <xf numFmtId="0" fontId="22" fillId="0" borderId="0" xfId="0" applyFont="1" applyProtection="1">
      <protection locked="0"/>
    </xf>
    <xf numFmtId="49" fontId="22" fillId="0" borderId="0" xfId="0" applyNumberFormat="1" applyFont="1" applyProtection="1">
      <protection locked="0"/>
    </xf>
    <xf numFmtId="14" fontId="32" fillId="0" borderId="0" xfId="0" applyNumberFormat="1" applyFont="1" applyProtection="1">
      <protection locked="0"/>
    </xf>
    <xf numFmtId="0" fontId="32" fillId="0" borderId="0" xfId="0" applyFont="1" applyAlignment="1" applyProtection="1">
      <alignment horizontal="right"/>
      <protection locked="0"/>
    </xf>
    <xf numFmtId="0" fontId="57" fillId="0" borderId="0" xfId="0" applyFont="1" applyAlignment="1" applyProtection="1">
      <alignment wrapText="1"/>
      <protection hidden="1"/>
    </xf>
    <xf numFmtId="0" fontId="30" fillId="0" borderId="0" xfId="0" applyFont="1"/>
    <xf numFmtId="0" fontId="30" fillId="0" borderId="0" xfId="0" applyFont="1" applyAlignment="1" applyProtection="1">
      <alignment vertical="top"/>
      <protection hidden="1"/>
    </xf>
    <xf numFmtId="0" fontId="28" fillId="0" borderId="81" xfId="0" applyFont="1" applyBorder="1" applyAlignment="1">
      <alignment horizontal="left" vertical="center"/>
    </xf>
    <xf numFmtId="0" fontId="28" fillId="0" borderId="39" xfId="0" applyFont="1" applyBorder="1" applyAlignment="1">
      <alignment vertical="center"/>
    </xf>
    <xf numFmtId="0" fontId="28" fillId="0" borderId="39" xfId="0" applyFont="1" applyBorder="1" applyAlignment="1" applyProtection="1">
      <alignment horizontal="left" vertical="center"/>
      <protection hidden="1"/>
    </xf>
    <xf numFmtId="0" fontId="28" fillId="0" borderId="41" xfId="0" applyFont="1" applyBorder="1" applyAlignment="1" applyProtection="1">
      <alignment horizontal="left" vertical="center"/>
      <protection hidden="1"/>
    </xf>
    <xf numFmtId="0" fontId="28" fillId="0" borderId="7" xfId="0" applyFont="1" applyBorder="1" applyAlignment="1" applyProtection="1">
      <alignment vertical="top" wrapText="1"/>
      <protection hidden="1"/>
    </xf>
    <xf numFmtId="0" fontId="28" fillId="0" borderId="30" xfId="0" applyFont="1" applyBorder="1" applyAlignment="1">
      <alignment horizontal="center" vertical="center"/>
    </xf>
    <xf numFmtId="0" fontId="28" fillId="0" borderId="4" xfId="0" applyFont="1" applyBorder="1" applyAlignment="1">
      <alignment horizontal="left" vertical="center" wrapText="1"/>
    </xf>
    <xf numFmtId="0" fontId="28" fillId="0" borderId="8" xfId="0" applyFont="1" applyBorder="1" applyAlignment="1">
      <alignment horizontal="left" vertical="center" wrapText="1"/>
    </xf>
    <xf numFmtId="0" fontId="28" fillId="0" borderId="5" xfId="0" applyFont="1" applyBorder="1" applyAlignment="1">
      <alignment vertical="center"/>
    </xf>
    <xf numFmtId="0" fontId="28" fillId="0" borderId="3" xfId="0" applyFont="1" applyBorder="1" applyAlignment="1" applyProtection="1">
      <alignment horizontal="left"/>
      <protection locked="0"/>
    </xf>
    <xf numFmtId="0" fontId="28" fillId="0" borderId="4" xfId="0" applyFont="1" applyBorder="1" applyAlignment="1">
      <alignment horizontal="left"/>
    </xf>
    <xf numFmtId="0" fontId="28" fillId="0" borderId="4" xfId="0" applyFont="1" applyBorder="1" applyAlignment="1">
      <alignment horizontal="left" wrapText="1"/>
    </xf>
    <xf numFmtId="0" fontId="28" fillId="0" borderId="8" xfId="0" applyFont="1" applyBorder="1" applyAlignment="1" applyProtection="1">
      <alignment horizontal="right"/>
      <protection locked="0"/>
    </xf>
    <xf numFmtId="0" fontId="28" fillId="0" borderId="0" xfId="0" applyFont="1" applyAlignment="1">
      <alignment horizontal="left" wrapText="1"/>
    </xf>
    <xf numFmtId="0" fontId="28" fillId="0" borderId="12" xfId="0" applyFont="1" applyBorder="1" applyAlignment="1">
      <alignment horizontal="left" wrapText="1"/>
    </xf>
    <xf numFmtId="0" fontId="22" fillId="0" borderId="0" xfId="10" applyFont="1">
      <alignment vertical="center"/>
    </xf>
    <xf numFmtId="0" fontId="22" fillId="0" borderId="0" xfId="10" applyFont="1" applyAlignment="1">
      <alignment horizontal="center" vertical="center"/>
    </xf>
    <xf numFmtId="0" fontId="52" fillId="0" borderId="0" xfId="10" applyFont="1" applyProtection="1">
      <alignment vertical="center"/>
      <protection hidden="1"/>
    </xf>
    <xf numFmtId="0" fontId="52" fillId="0" borderId="0" xfId="10" applyFont="1">
      <alignment vertical="center"/>
    </xf>
    <xf numFmtId="0" fontId="1" fillId="0" borderId="0" xfId="10">
      <alignment vertical="center"/>
    </xf>
    <xf numFmtId="49" fontId="51" fillId="0" borderId="0" xfId="11" applyNumberFormat="1" applyFont="1" applyAlignment="1">
      <alignment horizontal="center" vertical="center"/>
    </xf>
    <xf numFmtId="0" fontId="51" fillId="0" borderId="0" xfId="11" applyFont="1">
      <alignment vertical="center"/>
    </xf>
    <xf numFmtId="0" fontId="31" fillId="0" borderId="0" xfId="11" applyFont="1">
      <alignment vertical="center"/>
    </xf>
    <xf numFmtId="0" fontId="22" fillId="0" borderId="0" xfId="11" applyFont="1">
      <alignment vertical="center"/>
    </xf>
    <xf numFmtId="0" fontId="52" fillId="0" borderId="0" xfId="10" applyFont="1" applyAlignment="1" applyProtection="1">
      <protection hidden="1"/>
    </xf>
    <xf numFmtId="0" fontId="52" fillId="0" borderId="0" xfId="10" applyFont="1" applyAlignment="1"/>
    <xf numFmtId="0" fontId="1" fillId="0" borderId="0" xfId="10" applyAlignment="1"/>
    <xf numFmtId="0" fontId="31" fillId="0" borderId="0" xfId="10" applyFont="1" applyAlignment="1"/>
    <xf numFmtId="0" fontId="31" fillId="0" borderId="0" xfId="10" applyFont="1" applyAlignment="1">
      <alignment vertical="top"/>
    </xf>
    <xf numFmtId="0" fontId="22" fillId="0" borderId="0" xfId="10" applyFont="1" applyAlignment="1"/>
    <xf numFmtId="0" fontId="40" fillId="0" borderId="22" xfId="10" applyFont="1" applyBorder="1" applyAlignment="1">
      <alignment horizontal="center" vertical="center"/>
    </xf>
    <xf numFmtId="0" fontId="53" fillId="0" borderId="8" xfId="10" applyFont="1" applyBorder="1" applyAlignment="1" applyProtection="1">
      <protection hidden="1"/>
    </xf>
    <xf numFmtId="0" fontId="41" fillId="0" borderId="8" xfId="10" applyFont="1" applyBorder="1" applyAlignment="1" applyProtection="1">
      <alignment vertical="center" wrapText="1"/>
      <protection hidden="1"/>
    </xf>
    <xf numFmtId="0" fontId="22" fillId="0" borderId="2" xfId="10" applyFont="1" applyBorder="1">
      <alignment vertical="center"/>
    </xf>
    <xf numFmtId="0" fontId="22" fillId="0" borderId="2" xfId="10" applyFont="1" applyBorder="1" applyProtection="1">
      <alignment vertical="center"/>
      <protection locked="0"/>
    </xf>
    <xf numFmtId="0" fontId="22" fillId="0" borderId="2" xfId="10" applyFont="1" applyBorder="1" applyAlignment="1">
      <alignment horizontal="left" vertical="center"/>
    </xf>
    <xf numFmtId="0" fontId="22" fillId="0" borderId="1" xfId="10" applyFont="1" applyBorder="1" applyAlignment="1">
      <alignment horizontal="center" vertical="center"/>
    </xf>
    <xf numFmtId="0" fontId="52" fillId="0" borderId="0" xfId="10" applyFont="1" applyAlignment="1" applyProtection="1">
      <alignment horizontal="center" vertical="center"/>
      <protection hidden="1"/>
    </xf>
    <xf numFmtId="0" fontId="1" fillId="0" borderId="0" xfId="10" applyAlignment="1" applyProtection="1">
      <alignment horizontal="center" vertical="center"/>
      <protection hidden="1"/>
    </xf>
    <xf numFmtId="0" fontId="1" fillId="0" borderId="0" xfId="10" applyProtection="1">
      <alignment vertical="center"/>
      <protection hidden="1"/>
    </xf>
    <xf numFmtId="0" fontId="22" fillId="2" borderId="11" xfId="10" applyFont="1" applyFill="1" applyBorder="1">
      <alignment vertical="center"/>
    </xf>
    <xf numFmtId="0" fontId="31" fillId="2" borderId="0" xfId="10" applyFont="1" applyFill="1">
      <alignment vertical="center"/>
    </xf>
    <xf numFmtId="0" fontId="31" fillId="2" borderId="0" xfId="10" applyFont="1" applyFill="1" applyAlignment="1"/>
    <xf numFmtId="0" fontId="22" fillId="2" borderId="0" xfId="10" applyFont="1" applyFill="1" applyAlignment="1"/>
    <xf numFmtId="0" fontId="26" fillId="2" borderId="0" xfId="10" applyFont="1" applyFill="1">
      <alignment vertical="center"/>
    </xf>
    <xf numFmtId="0" fontId="1" fillId="0" borderId="0" xfId="10" applyAlignment="1" applyProtection="1">
      <protection hidden="1"/>
    </xf>
    <xf numFmtId="0" fontId="31" fillId="2" borderId="9" xfId="10" applyFont="1" applyFill="1" applyBorder="1" applyAlignment="1">
      <alignment horizontal="left" vertical="center"/>
    </xf>
    <xf numFmtId="0" fontId="31" fillId="2" borderId="10" xfId="10" applyFont="1" applyFill="1" applyBorder="1" applyAlignment="1">
      <alignment horizontal="left" vertical="center"/>
    </xf>
    <xf numFmtId="0" fontId="31" fillId="2" borderId="11" xfId="10" applyFont="1" applyFill="1" applyBorder="1">
      <alignment vertical="center"/>
    </xf>
    <xf numFmtId="0" fontId="22" fillId="0" borderId="0" xfId="10" applyFont="1" applyAlignment="1">
      <alignment horizontal="left" vertical="center"/>
    </xf>
    <xf numFmtId="0" fontId="44" fillId="0" borderId="0" xfId="10" applyFont="1" applyAlignment="1"/>
    <xf numFmtId="0" fontId="28" fillId="0" borderId="2" xfId="0" applyFont="1" applyBorder="1" applyAlignment="1" applyProtection="1">
      <alignment horizontal="right" vertical="center"/>
      <protection hidden="1"/>
    </xf>
    <xf numFmtId="0" fontId="28" fillId="0" borderId="39" xfId="0" applyFont="1" applyBorder="1" applyAlignment="1" applyProtection="1">
      <alignment vertical="center"/>
      <protection hidden="1"/>
    </xf>
    <xf numFmtId="0" fontId="28" fillId="0" borderId="39" xfId="0" applyFont="1" applyBorder="1" applyAlignment="1" applyProtection="1">
      <alignment horizontal="center" vertical="center"/>
      <protection hidden="1"/>
    </xf>
    <xf numFmtId="0" fontId="28" fillId="0" borderId="39" xfId="0" applyFont="1" applyBorder="1" applyAlignment="1" applyProtection="1">
      <alignment horizontal="right" vertical="center"/>
      <protection hidden="1"/>
    </xf>
    <xf numFmtId="0" fontId="28" fillId="0" borderId="3" xfId="0" applyFont="1" applyBorder="1" applyAlignment="1" applyProtection="1">
      <alignment horizontal="left"/>
      <protection hidden="1"/>
    </xf>
    <xf numFmtId="0" fontId="28" fillId="0" borderId="4" xfId="0" applyFont="1" applyBorder="1" applyAlignment="1" applyProtection="1">
      <alignment horizontal="left"/>
      <protection hidden="1"/>
    </xf>
    <xf numFmtId="0" fontId="28" fillId="0" borderId="4" xfId="0" applyFont="1" applyBorder="1" applyAlignment="1" applyProtection="1">
      <alignment horizontal="left" wrapText="1"/>
      <protection hidden="1"/>
    </xf>
    <xf numFmtId="0" fontId="28" fillId="0" borderId="4" xfId="0" applyFont="1" applyBorder="1" applyAlignment="1" applyProtection="1">
      <alignment horizontal="left" vertical="center" wrapText="1"/>
      <protection hidden="1"/>
    </xf>
    <xf numFmtId="0" fontId="28" fillId="0" borderId="8" xfId="0" applyFont="1" applyBorder="1" applyAlignment="1" applyProtection="1">
      <alignment horizontal="right"/>
      <protection hidden="1"/>
    </xf>
    <xf numFmtId="0" fontId="28" fillId="0" borderId="0" xfId="0" applyFont="1" applyAlignment="1" applyProtection="1">
      <alignment horizontal="left"/>
      <protection hidden="1"/>
    </xf>
    <xf numFmtId="0" fontId="28" fillId="0" borderId="0" xfId="0" applyFont="1" applyAlignment="1" applyProtection="1">
      <alignment horizontal="center"/>
      <protection hidden="1"/>
    </xf>
    <xf numFmtId="0" fontId="28" fillId="0" borderId="0" xfId="0" applyFont="1" applyAlignment="1" applyProtection="1">
      <alignment horizontal="left" wrapText="1"/>
      <protection hidden="1"/>
    </xf>
    <xf numFmtId="0" fontId="28" fillId="0" borderId="12" xfId="0" applyFont="1" applyBorder="1" applyAlignment="1" applyProtection="1">
      <alignment horizontal="left" wrapText="1"/>
      <protection hidden="1"/>
    </xf>
    <xf numFmtId="0" fontId="28" fillId="0" borderId="12" xfId="0" applyFont="1" applyBorder="1" applyAlignment="1" applyProtection="1">
      <alignment horizontal="left" vertical="center" wrapText="1"/>
      <protection hidden="1"/>
    </xf>
    <xf numFmtId="0" fontId="28" fillId="0" borderId="2" xfId="0" applyFont="1" applyBorder="1" applyAlignment="1" applyProtection="1">
      <alignment vertical="center" wrapText="1"/>
      <protection hidden="1"/>
    </xf>
    <xf numFmtId="0" fontId="22" fillId="0" borderId="0" xfId="0" applyFont="1" applyAlignment="1" applyProtection="1">
      <alignment vertical="center"/>
      <protection hidden="1"/>
    </xf>
    <xf numFmtId="0" fontId="22" fillId="0" borderId="1" xfId="10" applyFont="1" applyBorder="1" applyAlignment="1" applyProtection="1">
      <alignment horizontal="center" vertical="center"/>
      <protection hidden="1"/>
    </xf>
    <xf numFmtId="0" fontId="22" fillId="0" borderId="35" xfId="10" applyFont="1" applyBorder="1" applyAlignment="1" applyProtection="1">
      <alignment horizontal="center" vertical="center"/>
      <protection hidden="1"/>
    </xf>
    <xf numFmtId="0" fontId="26" fillId="0" borderId="0" xfId="0" applyFont="1" applyAlignment="1">
      <alignment horizontal="right" vertical="top"/>
    </xf>
    <xf numFmtId="0" fontId="33" fillId="0" borderId="0" xfId="0" applyFont="1" applyAlignment="1" applyProtection="1">
      <alignment horizontal="center" vertical="center"/>
      <protection hidden="1"/>
    </xf>
    <xf numFmtId="0" fontId="52" fillId="0" borderId="0" xfId="10" applyFont="1" applyAlignment="1" applyProtection="1">
      <alignment horizontal="left" vertical="center"/>
      <protection hidden="1"/>
    </xf>
    <xf numFmtId="178" fontId="52" fillId="0" borderId="0" xfId="10" applyNumberFormat="1" applyFont="1" applyAlignment="1" applyProtection="1">
      <alignment horizontal="left" vertical="center"/>
      <protection hidden="1"/>
    </xf>
    <xf numFmtId="178" fontId="52" fillId="0" borderId="0" xfId="10" applyNumberFormat="1" applyFont="1" applyProtection="1">
      <alignment vertical="center"/>
      <protection hidden="1"/>
    </xf>
    <xf numFmtId="14" fontId="0" fillId="0" borderId="0" xfId="0" applyNumberFormat="1" applyAlignment="1" applyProtection="1">
      <alignment horizontal="left" vertical="center"/>
      <protection hidden="1"/>
    </xf>
    <xf numFmtId="0" fontId="0" fillId="0" borderId="0" xfId="0" applyAlignment="1" applyProtection="1">
      <alignment vertical="center"/>
      <protection hidden="1"/>
    </xf>
    <xf numFmtId="0" fontId="28" fillId="0" borderId="4" xfId="0" applyFont="1" applyBorder="1" applyAlignment="1">
      <alignment horizontal="center" vertical="center"/>
    </xf>
    <xf numFmtId="0" fontId="28" fillId="0" borderId="2" xfId="0" applyFont="1" applyBorder="1"/>
    <xf numFmtId="0" fontId="29" fillId="0" borderId="33" xfId="0" applyFont="1" applyBorder="1" applyAlignment="1">
      <alignment horizontal="center" vertical="center"/>
    </xf>
    <xf numFmtId="0" fontId="28" fillId="0" borderId="10" xfId="0" applyFont="1" applyBorder="1" applyAlignment="1">
      <alignment vertical="center" wrapText="1"/>
    </xf>
    <xf numFmtId="0" fontId="28" fillId="0" borderId="11" xfId="0" applyFont="1" applyBorder="1" applyAlignment="1">
      <alignment vertical="center" wrapText="1"/>
    </xf>
    <xf numFmtId="0" fontId="28" fillId="0" borderId="0" xfId="0" applyFont="1" applyBorder="1"/>
    <xf numFmtId="0" fontId="28" fillId="0" borderId="2" xfId="0" applyFont="1" applyBorder="1" applyAlignment="1">
      <alignment vertical="top"/>
    </xf>
    <xf numFmtId="0" fontId="28" fillId="0" borderId="0" xfId="0" applyFont="1" applyBorder="1" applyAlignment="1">
      <alignment vertical="top"/>
    </xf>
    <xf numFmtId="0" fontId="30" fillId="0" borderId="0" xfId="0" applyFont="1" applyBorder="1" applyAlignment="1">
      <alignment horizontal="right"/>
    </xf>
    <xf numFmtId="0" fontId="30" fillId="0" borderId="2" xfId="0" applyFont="1" applyBorder="1" applyAlignment="1">
      <alignment horizontal="right" vertical="top"/>
    </xf>
    <xf numFmtId="0" fontId="28" fillId="0" borderId="0" xfId="0" applyFont="1" applyBorder="1" applyAlignment="1">
      <alignment vertical="center"/>
    </xf>
    <xf numFmtId="0" fontId="23" fillId="0" borderId="0" xfId="0" applyFont="1" applyAlignment="1">
      <alignment horizontal="right"/>
    </xf>
    <xf numFmtId="0" fontId="25" fillId="0" borderId="0" xfId="0" applyFont="1" applyAlignment="1" applyProtection="1">
      <alignment horizontal="center"/>
      <protection locked="0"/>
    </xf>
    <xf numFmtId="3" fontId="59" fillId="0" borderId="0" xfId="0" applyNumberFormat="1" applyFont="1" applyAlignment="1">
      <alignment horizontal="left" vertical="center"/>
    </xf>
    <xf numFmtId="0" fontId="28" fillId="0" borderId="0" xfId="10" applyFont="1" applyAlignment="1">
      <alignment vertical="top"/>
    </xf>
    <xf numFmtId="0" fontId="32" fillId="0" borderId="0" xfId="0" applyFont="1" applyProtection="1">
      <protection hidden="1"/>
    </xf>
    <xf numFmtId="0" fontId="32" fillId="0" borderId="0" xfId="0" applyFont="1" applyAlignment="1" applyProtection="1">
      <alignment vertical="center"/>
      <protection hidden="1"/>
    </xf>
    <xf numFmtId="0" fontId="32" fillId="0" borderId="0" xfId="0" applyFont="1" applyAlignment="1" applyProtection="1">
      <alignment vertical="center"/>
      <protection locked="0"/>
    </xf>
    <xf numFmtId="178" fontId="32" fillId="0" borderId="0" xfId="0" applyNumberFormat="1" applyFont="1" applyAlignment="1" applyProtection="1">
      <alignment vertical="center"/>
      <protection locked="0"/>
    </xf>
    <xf numFmtId="14" fontId="32" fillId="0" borderId="0" xfId="0" applyNumberFormat="1" applyFont="1" applyAlignment="1" applyProtection="1">
      <alignment vertical="center"/>
      <protection locked="0"/>
    </xf>
    <xf numFmtId="49" fontId="32" fillId="0" borderId="0" xfId="0" applyNumberFormat="1" applyFont="1" applyProtection="1">
      <protection locked="0"/>
    </xf>
    <xf numFmtId="179" fontId="32" fillId="0" borderId="0" xfId="0" applyNumberFormat="1" applyFont="1" applyAlignment="1" applyProtection="1">
      <alignment vertical="center"/>
      <protection locked="0"/>
    </xf>
    <xf numFmtId="0" fontId="32" fillId="0" borderId="0" xfId="0" applyFont="1" applyAlignment="1" applyProtection="1">
      <alignment vertical="top"/>
      <protection locked="0"/>
    </xf>
    <xf numFmtId="0" fontId="32" fillId="0" borderId="0" xfId="0" applyFont="1" applyAlignment="1" applyProtection="1">
      <alignment horizontal="center" vertical="center"/>
      <protection locked="0"/>
    </xf>
    <xf numFmtId="0" fontId="60" fillId="0" borderId="0" xfId="0" applyFont="1" applyAlignment="1" applyProtection="1">
      <alignment vertical="center" wrapText="1"/>
      <protection locked="0"/>
    </xf>
    <xf numFmtId="0" fontId="55" fillId="0" borderId="0" xfId="0" applyFont="1" applyAlignment="1" applyProtection="1">
      <alignment vertical="center"/>
      <protection locked="0"/>
    </xf>
    <xf numFmtId="0" fontId="61" fillId="0" borderId="0" xfId="0" applyFont="1" applyAlignment="1" applyProtection="1">
      <alignment vertical="center"/>
      <protection locked="0"/>
    </xf>
    <xf numFmtId="0" fontId="55" fillId="0" borderId="0" xfId="0" applyFont="1" applyAlignment="1" applyProtection="1">
      <alignment horizontal="center" vertical="center"/>
      <protection locked="0"/>
    </xf>
    <xf numFmtId="0" fontId="32" fillId="0" borderId="0" xfId="0" applyFont="1" applyAlignment="1" applyProtection="1">
      <alignment horizontal="center" vertical="center"/>
      <protection hidden="1"/>
    </xf>
    <xf numFmtId="0" fontId="55" fillId="0" borderId="0" xfId="0" applyFont="1" applyAlignment="1" applyProtection="1">
      <alignment horizontal="center" vertical="center"/>
      <protection hidden="1"/>
    </xf>
    <xf numFmtId="0" fontId="32" fillId="0" borderId="0" xfId="0" applyFont="1" applyAlignment="1" applyProtection="1">
      <alignment horizontal="center" vertical="top"/>
      <protection hidden="1"/>
    </xf>
    <xf numFmtId="0" fontId="61" fillId="0" borderId="0" xfId="0" applyFont="1" applyProtection="1">
      <protection hidden="1"/>
    </xf>
    <xf numFmtId="0" fontId="60" fillId="0" borderId="0" xfId="0" applyFont="1" applyAlignment="1" applyProtection="1">
      <alignment vertical="top"/>
      <protection hidden="1"/>
    </xf>
    <xf numFmtId="0" fontId="27" fillId="0" borderId="0" xfId="0" applyFont="1" applyAlignment="1">
      <alignment horizontal="left" vertical="top" wrapText="1"/>
    </xf>
    <xf numFmtId="0" fontId="22" fillId="0" borderId="9" xfId="0" applyFont="1" applyBorder="1" applyAlignment="1" applyProtection="1">
      <alignment horizontal="left" vertical="center"/>
      <protection locked="0"/>
    </xf>
    <xf numFmtId="0" fontId="22" fillId="0" borderId="10" xfId="0" applyFont="1" applyBorder="1" applyAlignment="1" applyProtection="1">
      <alignment horizontal="left" vertical="center"/>
      <protection locked="0"/>
    </xf>
    <xf numFmtId="0" fontId="22" fillId="0" borderId="11" xfId="0" applyFont="1" applyBorder="1" applyAlignment="1" applyProtection="1">
      <alignment horizontal="left" vertical="center"/>
      <protection locked="0"/>
    </xf>
    <xf numFmtId="0" fontId="31" fillId="0" borderId="0" xfId="0" applyFont="1" applyAlignment="1">
      <alignment horizontal="center" vertical="center"/>
    </xf>
    <xf numFmtId="0" fontId="22" fillId="0" borderId="0" xfId="0" applyFont="1" applyAlignment="1">
      <alignment vertical="center"/>
    </xf>
    <xf numFmtId="0" fontId="22" fillId="0" borderId="0" xfId="0" applyFont="1" applyAlignment="1">
      <alignment horizontal="left"/>
    </xf>
    <xf numFmtId="0" fontId="26" fillId="0" borderId="1" xfId="0" applyFont="1" applyBorder="1" applyAlignment="1">
      <alignment horizontal="left" vertical="center"/>
    </xf>
    <xf numFmtId="0" fontId="26" fillId="0" borderId="1" xfId="0" applyFont="1" applyBorder="1" applyAlignment="1">
      <alignment vertical="center"/>
    </xf>
    <xf numFmtId="0" fontId="22" fillId="0" borderId="1" xfId="0" applyFont="1" applyBorder="1" applyAlignment="1">
      <alignment horizontal="left" vertical="center"/>
    </xf>
    <xf numFmtId="0" fontId="22" fillId="0" borderId="1" xfId="0" applyFont="1" applyBorder="1" applyAlignment="1">
      <alignment vertical="center"/>
    </xf>
    <xf numFmtId="0" fontId="22" fillId="0" borderId="0" xfId="0" applyFont="1"/>
    <xf numFmtId="0" fontId="22" fillId="0" borderId="9" xfId="0" applyFont="1" applyBorder="1" applyAlignment="1">
      <alignment vertical="center"/>
    </xf>
    <xf numFmtId="0" fontId="22" fillId="0" borderId="10" xfId="0" applyFont="1" applyBorder="1" applyAlignment="1">
      <alignment vertical="center"/>
    </xf>
    <xf numFmtId="0" fontId="22" fillId="0" borderId="10" xfId="0" applyFont="1" applyBorder="1" applyAlignment="1" applyProtection="1">
      <alignment vertical="center"/>
      <protection locked="0"/>
    </xf>
    <xf numFmtId="0" fontId="22" fillId="0" borderId="2" xfId="0" applyFont="1" applyBorder="1" applyAlignment="1">
      <alignment vertical="center"/>
    </xf>
    <xf numFmtId="0" fontId="22" fillId="0" borderId="2" xfId="0" applyFont="1" applyBorder="1"/>
    <xf numFmtId="0" fontId="22" fillId="0" borderId="0" xfId="0" applyFont="1" applyAlignment="1">
      <alignment horizontal="center" vertical="center"/>
    </xf>
    <xf numFmtId="0" fontId="22" fillId="0" borderId="11" xfId="0" applyFont="1" applyBorder="1" applyAlignment="1">
      <alignment vertical="center"/>
    </xf>
    <xf numFmtId="38" fontId="37" fillId="0" borderId="2" xfId="2" applyFont="1" applyBorder="1" applyAlignment="1" applyProtection="1">
      <alignment horizontal="right"/>
      <protection locked="0"/>
    </xf>
    <xf numFmtId="0" fontId="22" fillId="0" borderId="9" xfId="0" applyFont="1" applyBorder="1" applyAlignment="1" applyProtection="1">
      <alignment horizontal="left" vertical="center" shrinkToFit="1"/>
      <protection locked="0"/>
    </xf>
    <xf numFmtId="0" fontId="22" fillId="0" borderId="10" xfId="0" applyFont="1" applyBorder="1" applyAlignment="1" applyProtection="1">
      <alignment horizontal="left" vertical="center" shrinkToFit="1"/>
      <protection locked="0"/>
    </xf>
    <xf numFmtId="0" fontId="22" fillId="0" borderId="11" xfId="0" applyFont="1" applyBorder="1" applyAlignment="1" applyProtection="1">
      <alignment horizontal="left" vertical="center" shrinkToFit="1"/>
      <protection locked="0"/>
    </xf>
    <xf numFmtId="0" fontId="22" fillId="0" borderId="0" xfId="0" applyFont="1" applyAlignment="1">
      <alignment horizontal="right" vertical="center"/>
    </xf>
    <xf numFmtId="0" fontId="22" fillId="0" borderId="0" xfId="0" applyFont="1" applyAlignment="1">
      <alignment horizontal="left" vertical="center"/>
    </xf>
    <xf numFmtId="0" fontId="22" fillId="0" borderId="0" xfId="0" applyFont="1" applyAlignment="1" applyProtection="1">
      <alignment vertical="center"/>
      <protection locked="0"/>
    </xf>
    <xf numFmtId="0" fontId="30" fillId="0" borderId="0" xfId="0" applyFont="1" applyAlignment="1">
      <alignment vertical="top" wrapText="1"/>
    </xf>
    <xf numFmtId="0" fontId="30" fillId="0" borderId="0" xfId="0" applyFont="1" applyAlignment="1">
      <alignment vertical="top"/>
    </xf>
    <xf numFmtId="0" fontId="22" fillId="0" borderId="0" xfId="0" applyFont="1" applyAlignment="1" applyProtection="1">
      <alignment horizontal="left" vertical="top" wrapText="1"/>
      <protection locked="0"/>
    </xf>
    <xf numFmtId="0" fontId="22" fillId="0" borderId="9" xfId="0" applyFont="1" applyBorder="1" applyAlignment="1" applyProtection="1">
      <alignment horizontal="center" vertical="center"/>
      <protection locked="0"/>
    </xf>
    <xf numFmtId="0" fontId="22" fillId="0" borderId="10" xfId="0" applyFont="1" applyBorder="1" applyAlignment="1" applyProtection="1">
      <alignment horizontal="center" vertical="center"/>
      <protection locked="0"/>
    </xf>
    <xf numFmtId="0" fontId="22" fillId="0" borderId="11" xfId="0" applyFont="1" applyBorder="1" applyAlignment="1" applyProtection="1">
      <alignment horizontal="center" vertical="center"/>
      <protection locked="0"/>
    </xf>
    <xf numFmtId="0" fontId="22" fillId="0" borderId="0" xfId="0" applyFont="1" applyAlignment="1" applyProtection="1">
      <alignment horizontal="left" vertical="center" wrapText="1"/>
      <protection locked="0"/>
    </xf>
    <xf numFmtId="0" fontId="22" fillId="0" borderId="0" xfId="0" applyFont="1" applyAlignment="1" applyProtection="1">
      <alignment horizontal="left" vertical="center"/>
      <protection locked="0"/>
    </xf>
    <xf numFmtId="0" fontId="22" fillId="0" borderId="0" xfId="0" applyFont="1" applyAlignment="1" applyProtection="1">
      <alignment horizontal="left" vertical="center" wrapText="1" shrinkToFit="1"/>
      <protection locked="0"/>
    </xf>
    <xf numFmtId="0" fontId="34" fillId="0" borderId="0" xfId="0" applyFont="1" applyAlignment="1">
      <alignment horizontal="left" vertical="top" wrapText="1"/>
    </xf>
    <xf numFmtId="0" fontId="23" fillId="0" borderId="9" xfId="0" applyFont="1" applyBorder="1" applyAlignment="1">
      <alignment horizontal="center" vertical="center" shrinkToFit="1"/>
    </xf>
    <xf numFmtId="0" fontId="23" fillId="0" borderId="11" xfId="0" applyFont="1" applyBorder="1" applyAlignment="1">
      <alignment horizontal="center" vertical="center" shrinkToFit="1"/>
    </xf>
    <xf numFmtId="0" fontId="22" fillId="0" borderId="0" xfId="0" applyFont="1" applyAlignment="1">
      <alignment horizontal="left" vertical="center" wrapText="1"/>
    </xf>
    <xf numFmtId="0" fontId="28" fillId="0" borderId="3" xfId="0" applyFont="1" applyBorder="1" applyAlignment="1">
      <alignment horizontal="left" vertical="center" wrapText="1"/>
    </xf>
    <xf numFmtId="0" fontId="28" fillId="0" borderId="4" xfId="0" applyFont="1" applyBorder="1" applyAlignment="1">
      <alignment horizontal="left" vertical="center" wrapText="1"/>
    </xf>
    <xf numFmtId="0" fontId="28" fillId="0" borderId="5" xfId="0" applyFont="1" applyBorder="1" applyAlignment="1">
      <alignment horizontal="left" vertical="center" wrapText="1"/>
    </xf>
    <xf numFmtId="0" fontId="28" fillId="0" borderId="8" xfId="0" applyFont="1" applyBorder="1" applyAlignment="1">
      <alignment horizontal="left" vertical="center" wrapText="1"/>
    </xf>
    <xf numFmtId="0" fontId="28" fillId="0" borderId="0" xfId="0" applyFont="1" applyAlignment="1">
      <alignment horizontal="left" vertical="center" wrapText="1"/>
    </xf>
    <xf numFmtId="0" fontId="28" fillId="0" borderId="12" xfId="0" applyFont="1" applyBorder="1" applyAlignment="1">
      <alignment horizontal="left" vertical="center" wrapText="1"/>
    </xf>
    <xf numFmtId="0" fontId="28" fillId="0" borderId="6" xfId="0" applyFont="1" applyBorder="1" applyAlignment="1">
      <alignment horizontal="left" vertical="center" wrapText="1"/>
    </xf>
    <xf numFmtId="0" fontId="28" fillId="0" borderId="2" xfId="0" applyFont="1" applyBorder="1" applyAlignment="1">
      <alignment horizontal="left" vertical="center" wrapText="1"/>
    </xf>
    <xf numFmtId="0" fontId="28" fillId="0" borderId="7" xfId="0" applyFont="1" applyBorder="1" applyAlignment="1">
      <alignment horizontal="left" vertical="center" wrapText="1"/>
    </xf>
    <xf numFmtId="0" fontId="22" fillId="0" borderId="9" xfId="0" applyFont="1" applyBorder="1" applyAlignment="1">
      <alignment horizontal="center" vertical="center"/>
    </xf>
    <xf numFmtId="0" fontId="22" fillId="0" borderId="11"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28" xfId="0" applyFont="1" applyBorder="1" applyAlignment="1">
      <alignment horizontal="left" vertical="center"/>
    </xf>
    <xf numFmtId="0" fontId="23" fillId="0" borderId="30" xfId="0" applyFont="1" applyBorder="1" applyAlignment="1">
      <alignment horizontal="left" vertical="center"/>
    </xf>
    <xf numFmtId="0" fontId="22" fillId="0" borderId="30" xfId="0" applyFont="1" applyBorder="1" applyAlignment="1" applyProtection="1">
      <alignment vertical="center" wrapText="1"/>
      <protection locked="0"/>
    </xf>
    <xf numFmtId="0" fontId="22" fillId="0" borderId="30" xfId="0" applyFont="1" applyBorder="1" applyAlignment="1" applyProtection="1">
      <alignment wrapText="1"/>
      <protection locked="0"/>
    </xf>
    <xf numFmtId="0" fontId="22" fillId="0" borderId="29" xfId="0" applyFont="1" applyBorder="1" applyAlignment="1" applyProtection="1">
      <alignment wrapText="1"/>
      <protection locked="0"/>
    </xf>
    <xf numFmtId="0" fontId="22" fillId="0" borderId="17" xfId="0" applyFont="1" applyBorder="1" applyAlignment="1" applyProtection="1">
      <alignment vertical="center" wrapText="1"/>
      <protection locked="0"/>
    </xf>
    <xf numFmtId="0" fontId="22" fillId="0" borderId="18" xfId="0" applyFont="1" applyBorder="1" applyAlignment="1" applyProtection="1">
      <alignment wrapText="1"/>
      <protection locked="0"/>
    </xf>
    <xf numFmtId="0" fontId="22" fillId="0" borderId="19" xfId="0" applyFont="1" applyBorder="1" applyAlignment="1" applyProtection="1">
      <alignment wrapText="1"/>
      <protection locked="0"/>
    </xf>
    <xf numFmtId="0" fontId="23" fillId="0" borderId="1" xfId="0" applyFont="1" applyBorder="1" applyAlignment="1">
      <alignment horizontal="center" vertical="center" shrinkToFit="1"/>
    </xf>
    <xf numFmtId="0" fontId="22" fillId="0" borderId="1" xfId="0" applyFont="1" applyBorder="1" applyAlignment="1" applyProtection="1">
      <alignment horizontal="center" vertical="center"/>
      <protection locked="0"/>
    </xf>
    <xf numFmtId="0" fontId="22" fillId="0" borderId="3"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4"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22" fillId="0" borderId="2" xfId="0" applyFont="1" applyBorder="1" applyAlignment="1" applyProtection="1">
      <alignment horizontal="center" vertical="center" wrapText="1"/>
      <protection locked="0"/>
    </xf>
    <xf numFmtId="0" fontId="22" fillId="0" borderId="7" xfId="0" applyFont="1" applyBorder="1" applyAlignment="1" applyProtection="1">
      <alignment horizontal="center" vertical="center" wrapText="1"/>
      <protection locked="0"/>
    </xf>
    <xf numFmtId="0" fontId="28" fillId="0" borderId="56" xfId="0" applyFont="1" applyBorder="1" applyAlignment="1">
      <alignment horizontal="center" vertical="center"/>
    </xf>
    <xf numFmtId="0" fontId="29" fillId="0" borderId="3" xfId="0" applyFont="1" applyBorder="1" applyAlignment="1" applyProtection="1">
      <alignment horizontal="left" vertical="center" wrapText="1"/>
      <protection locked="0"/>
    </xf>
    <xf numFmtId="0" fontId="29" fillId="0" borderId="4" xfId="0" applyFont="1" applyBorder="1" applyAlignment="1" applyProtection="1">
      <alignment horizontal="left" vertical="center" wrapText="1"/>
      <protection locked="0"/>
    </xf>
    <xf numFmtId="0" fontId="29" fillId="0" borderId="5" xfId="0" applyFont="1" applyBorder="1" applyAlignment="1" applyProtection="1">
      <alignment horizontal="left" vertical="center" wrapText="1"/>
      <protection locked="0"/>
    </xf>
    <xf numFmtId="0" fontId="29" fillId="0" borderId="6" xfId="0" applyFont="1" applyBorder="1" applyAlignment="1" applyProtection="1">
      <alignment horizontal="left" vertical="center" wrapText="1"/>
      <protection locked="0"/>
    </xf>
    <xf numFmtId="0" fontId="29" fillId="0" borderId="2" xfId="0" applyFont="1" applyBorder="1" applyAlignment="1" applyProtection="1">
      <alignment horizontal="left" vertical="center" wrapText="1"/>
      <protection locked="0"/>
    </xf>
    <xf numFmtId="0" fontId="29" fillId="0" borderId="7" xfId="0" applyFont="1" applyBorder="1" applyAlignment="1" applyProtection="1">
      <alignment horizontal="left" vertical="center" wrapText="1"/>
      <protection locked="0"/>
    </xf>
    <xf numFmtId="0" fontId="50" fillId="0" borderId="78" xfId="0" applyFont="1" applyBorder="1" applyAlignment="1">
      <alignment horizontal="left" vertical="center" wrapText="1"/>
    </xf>
    <xf numFmtId="0" fontId="29" fillId="0" borderId="56" xfId="0" applyFont="1" applyBorder="1" applyAlignment="1">
      <alignment horizontal="center" vertical="center" wrapText="1"/>
    </xf>
    <xf numFmtId="0" fontId="29" fillId="0" borderId="56" xfId="0" applyFont="1" applyBorder="1" applyAlignment="1" applyProtection="1">
      <alignment horizontal="center" vertical="center" wrapText="1"/>
      <protection locked="0"/>
    </xf>
    <xf numFmtId="0" fontId="28" fillId="0" borderId="4" xfId="0" applyFont="1" applyBorder="1" applyAlignment="1">
      <alignment horizontal="left" vertical="center"/>
    </xf>
    <xf numFmtId="0" fontId="28" fillId="0" borderId="2" xfId="0" applyFont="1" applyBorder="1" applyAlignment="1">
      <alignment horizontal="left" vertical="center"/>
    </xf>
    <xf numFmtId="0" fontId="28" fillId="0" borderId="56" xfId="0" applyFont="1" applyBorder="1" applyAlignment="1">
      <alignment horizontal="left" vertical="center"/>
    </xf>
    <xf numFmtId="0" fontId="28" fillId="0" borderId="2" xfId="0" applyFont="1" applyBorder="1" applyAlignment="1" applyProtection="1">
      <alignment horizontal="center" vertical="center"/>
      <protection locked="0"/>
    </xf>
    <xf numFmtId="0" fontId="28" fillId="0" borderId="4" xfId="0" applyFont="1" applyBorder="1" applyAlignment="1" applyProtection="1">
      <alignment horizontal="center" vertical="center"/>
      <protection locked="0"/>
    </xf>
    <xf numFmtId="0" fontId="28" fillId="0" borderId="56" xfId="0" applyFont="1" applyBorder="1" applyAlignment="1" applyProtection="1">
      <alignment horizontal="center" vertical="center"/>
      <protection locked="0"/>
    </xf>
    <xf numFmtId="0" fontId="28" fillId="0" borderId="6" xfId="0" applyFont="1" applyBorder="1" applyAlignment="1">
      <alignment horizontal="center" vertical="center" wrapText="1"/>
    </xf>
    <xf numFmtId="0" fontId="28" fillId="0" borderId="2" xfId="0" applyFont="1" applyBorder="1" applyAlignment="1">
      <alignment horizontal="center" vertical="center"/>
    </xf>
    <xf numFmtId="0" fontId="28" fillId="0" borderId="82" xfId="0" applyFont="1" applyBorder="1" applyAlignment="1">
      <alignment horizontal="center" vertical="center"/>
    </xf>
    <xf numFmtId="0" fontId="28" fillId="0" borderId="77" xfId="0" applyFont="1" applyBorder="1" applyAlignment="1">
      <alignment horizontal="center" vertical="center"/>
    </xf>
    <xf numFmtId="0" fontId="28" fillId="0" borderId="83" xfId="0" applyFont="1" applyBorder="1" applyAlignment="1">
      <alignment horizontal="center"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75" xfId="0" applyFont="1" applyBorder="1" applyAlignment="1" applyProtection="1">
      <alignment horizontal="left" vertical="center" wrapText="1"/>
      <protection locked="0"/>
    </xf>
    <xf numFmtId="0" fontId="29" fillId="0" borderId="20" xfId="0" applyFont="1" applyBorder="1" applyAlignment="1" applyProtection="1">
      <alignment horizontal="left" vertical="center" wrapText="1"/>
      <protection locked="0"/>
    </xf>
    <xf numFmtId="0" fontId="29" fillId="0" borderId="21" xfId="0" applyFont="1" applyBorder="1" applyAlignment="1" applyProtection="1">
      <alignment horizontal="left" vertical="center" wrapText="1"/>
      <protection locked="0"/>
    </xf>
    <xf numFmtId="0" fontId="28" fillId="0" borderId="14" xfId="0" applyFont="1" applyBorder="1" applyAlignment="1">
      <alignment horizontal="center" vertical="center" wrapText="1"/>
    </xf>
    <xf numFmtId="0" fontId="29" fillId="0" borderId="3" xfId="0" applyFont="1" applyBorder="1" applyAlignment="1">
      <alignment horizontal="center" vertical="center"/>
    </xf>
    <xf numFmtId="0" fontId="29" fillId="0" borderId="5" xfId="0" applyFont="1" applyBorder="1" applyAlignment="1">
      <alignment horizontal="center" vertical="center"/>
    </xf>
    <xf numFmtId="0" fontId="27" fillId="0" borderId="8" xfId="0" applyFont="1" applyBorder="1" applyAlignment="1" applyProtection="1">
      <alignment horizontal="left" vertical="center" wrapText="1"/>
      <protection hidden="1"/>
    </xf>
    <xf numFmtId="0" fontId="28" fillId="0" borderId="2" xfId="0" applyFont="1" applyBorder="1" applyAlignment="1" applyProtection="1">
      <alignment horizontal="center" vertical="center" wrapText="1"/>
      <protection locked="0"/>
    </xf>
    <xf numFmtId="0" fontId="27" fillId="0" borderId="8" xfId="0" applyFont="1" applyBorder="1" applyAlignment="1" applyProtection="1">
      <alignment horizontal="left" vertical="top" wrapText="1"/>
      <protection hidden="1"/>
    </xf>
    <xf numFmtId="0" fontId="29" fillId="0" borderId="8" xfId="0" applyFont="1" applyBorder="1" applyAlignment="1">
      <alignment horizontal="center" vertical="center"/>
    </xf>
    <xf numFmtId="0" fontId="29" fillId="0" borderId="12" xfId="0" applyFont="1" applyBorder="1" applyAlignment="1">
      <alignment horizontal="center" vertical="center"/>
    </xf>
    <xf numFmtId="0" fontId="30" fillId="0" borderId="0" xfId="0" applyFont="1" applyAlignment="1" applyProtection="1">
      <alignment horizontal="left" vertical="center" wrapText="1"/>
      <protection hidden="1"/>
    </xf>
    <xf numFmtId="0" fontId="30" fillId="0" borderId="0" xfId="0" applyFont="1" applyAlignment="1" applyProtection="1">
      <alignment horizontal="left" vertical="center"/>
      <protection hidden="1"/>
    </xf>
    <xf numFmtId="0" fontId="28" fillId="0" borderId="15" xfId="0" applyFont="1" applyBorder="1" applyAlignment="1">
      <alignment horizontal="center" vertical="center"/>
    </xf>
    <xf numFmtId="0" fontId="29" fillId="0" borderId="3" xfId="0" applyFont="1" applyBorder="1" applyAlignment="1">
      <alignment horizontal="left" vertical="top" wrapText="1"/>
    </xf>
    <xf numFmtId="0" fontId="29" fillId="0" borderId="4" xfId="0" applyFont="1" applyBorder="1" applyAlignment="1">
      <alignment horizontal="left" vertical="top" wrapText="1"/>
    </xf>
    <xf numFmtId="0" fontId="29" fillId="0" borderId="5" xfId="0" applyFont="1" applyBorder="1" applyAlignment="1">
      <alignment horizontal="left" vertical="top" wrapText="1"/>
    </xf>
    <xf numFmtId="38" fontId="39" fillId="0" borderId="2" xfId="2" applyFont="1" applyFill="1" applyBorder="1" applyAlignment="1" applyProtection="1">
      <alignment horizontal="right" vertical="center" wrapText="1"/>
      <protection locked="0"/>
    </xf>
    <xf numFmtId="0" fontId="28"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0" xfId="0" applyFont="1" applyAlignment="1">
      <alignment horizontal="center" vertical="center" wrapText="1"/>
    </xf>
    <xf numFmtId="0" fontId="29" fillId="0" borderId="12"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3" xfId="0" applyFont="1" applyBorder="1" applyAlignment="1">
      <alignment horizontal="left" vertical="center" wrapText="1"/>
    </xf>
    <xf numFmtId="0" fontId="29" fillId="0" borderId="4" xfId="0" applyFont="1" applyBorder="1" applyAlignment="1">
      <alignment horizontal="left" vertical="center" wrapText="1"/>
    </xf>
    <xf numFmtId="0" fontId="29" fillId="0" borderId="8" xfId="0" applyFont="1" applyBorder="1" applyAlignment="1" applyProtection="1">
      <alignment horizontal="left" vertical="center" wrapText="1"/>
      <protection locked="0"/>
    </xf>
    <xf numFmtId="0" fontId="29" fillId="0" borderId="0" xfId="0" applyFont="1" applyAlignment="1" applyProtection="1">
      <alignment horizontal="left" vertical="center" wrapText="1"/>
      <protection locked="0"/>
    </xf>
    <xf numFmtId="0" fontId="29" fillId="0" borderId="12" xfId="0" applyFont="1" applyBorder="1" applyAlignment="1" applyProtection="1">
      <alignment horizontal="left" vertical="center" wrapText="1"/>
      <protection locked="0"/>
    </xf>
    <xf numFmtId="0" fontId="29" fillId="0" borderId="14"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3" xfId="0" applyFont="1" applyBorder="1" applyAlignment="1">
      <alignment horizontal="center" vertical="center" wrapText="1"/>
    </xf>
    <xf numFmtId="0" fontId="28" fillId="0" borderId="0" xfId="0" applyFont="1" applyAlignment="1">
      <alignment vertical="center" wrapText="1"/>
    </xf>
    <xf numFmtId="0" fontId="29" fillId="0" borderId="2" xfId="0" applyFont="1" applyBorder="1" applyAlignment="1" applyProtection="1">
      <alignment horizontal="center" vertical="center" wrapText="1"/>
      <protection locked="0"/>
    </xf>
    <xf numFmtId="0" fontId="29" fillId="0" borderId="80" xfId="0" applyFont="1" applyBorder="1" applyAlignment="1">
      <alignment horizontal="center" vertical="center" shrinkToFit="1"/>
    </xf>
    <xf numFmtId="0" fontId="29" fillId="0" borderId="0" xfId="0" applyFont="1" applyAlignment="1">
      <alignment horizontal="center" vertical="center" shrinkToFit="1"/>
    </xf>
    <xf numFmtId="0" fontId="29" fillId="0" borderId="79" xfId="0" applyFont="1" applyBorder="1" applyAlignment="1">
      <alignment horizontal="center" vertical="center" shrinkToFit="1"/>
    </xf>
    <xf numFmtId="0" fontId="29" fillId="0" borderId="42" xfId="0" applyFont="1" applyBorder="1" applyAlignment="1">
      <alignment horizontal="center" vertical="center" shrinkToFit="1"/>
    </xf>
    <xf numFmtId="0" fontId="29" fillId="0" borderId="4" xfId="0" applyFont="1" applyBorder="1" applyAlignment="1">
      <alignment horizontal="center" vertical="center" shrinkToFit="1"/>
    </xf>
    <xf numFmtId="0" fontId="29" fillId="0" borderId="84" xfId="0" applyFont="1" applyBorder="1" applyAlignment="1">
      <alignment horizontal="center" vertical="center" shrinkToFit="1"/>
    </xf>
    <xf numFmtId="0" fontId="28" fillId="0" borderId="3" xfId="0" applyFont="1" applyBorder="1" applyAlignment="1" applyProtection="1">
      <alignment horizontal="center" vertical="center" wrapText="1"/>
      <protection locked="0"/>
    </xf>
    <xf numFmtId="0" fontId="28" fillId="0" borderId="4" xfId="0" applyFont="1" applyBorder="1" applyAlignment="1" applyProtection="1">
      <alignment horizontal="center" vertical="center" wrapText="1"/>
      <protection locked="0"/>
    </xf>
    <xf numFmtId="0" fontId="28" fillId="0" borderId="5" xfId="0" applyFont="1" applyBorder="1" applyAlignment="1" applyProtection="1">
      <alignment horizontal="center" vertical="center" wrapText="1"/>
      <protection locked="0"/>
    </xf>
    <xf numFmtId="0" fontId="28" fillId="0" borderId="6" xfId="0" applyFont="1" applyBorder="1" applyAlignment="1" applyProtection="1">
      <alignment horizontal="center" vertical="center" wrapText="1"/>
      <protection locked="0"/>
    </xf>
    <xf numFmtId="0" fontId="28" fillId="0" borderId="7" xfId="0" applyFont="1" applyBorder="1" applyAlignment="1" applyProtection="1">
      <alignment horizontal="center" vertical="center" wrapText="1"/>
      <protection locked="0"/>
    </xf>
    <xf numFmtId="0" fontId="28" fillId="0" borderId="9" xfId="0" applyFont="1" applyBorder="1" applyAlignment="1">
      <alignment horizontal="left" vertical="center" wrapText="1"/>
    </xf>
    <xf numFmtId="0" fontId="28" fillId="0" borderId="10" xfId="0" applyFont="1" applyBorder="1" applyAlignment="1">
      <alignment horizontal="left" vertical="center" wrapText="1"/>
    </xf>
    <xf numFmtId="0" fontId="28" fillId="0" borderId="11" xfId="0" applyFont="1" applyBorder="1" applyAlignment="1">
      <alignment horizontal="left" vertical="center" wrapText="1"/>
    </xf>
    <xf numFmtId="0" fontId="29" fillId="0" borderId="3" xfId="0" applyFont="1" applyBorder="1" applyAlignment="1">
      <alignment horizontal="right" vertical="center"/>
    </xf>
    <xf numFmtId="0" fontId="29" fillId="0" borderId="4" xfId="0" applyFont="1" applyBorder="1" applyAlignment="1">
      <alignment horizontal="right" vertical="center"/>
    </xf>
    <xf numFmtId="0" fontId="29" fillId="0" borderId="58" xfId="0" applyFont="1" applyBorder="1" applyAlignment="1">
      <alignment horizontal="right" vertical="center"/>
    </xf>
    <xf numFmtId="0" fontId="29" fillId="0" borderId="56" xfId="0" applyFont="1" applyBorder="1" applyAlignment="1">
      <alignment horizontal="right" vertical="center"/>
    </xf>
    <xf numFmtId="0" fontId="28" fillId="0" borderId="5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5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77" xfId="0" applyFont="1" applyBorder="1" applyAlignment="1">
      <alignment horizontal="left" vertical="center"/>
    </xf>
    <xf numFmtId="0" fontId="28" fillId="0" borderId="83" xfId="0" applyFont="1" applyBorder="1" applyAlignment="1">
      <alignment horizontal="left" vertical="center"/>
    </xf>
    <xf numFmtId="0" fontId="28" fillId="0" borderId="55" xfId="0" applyFont="1" applyBorder="1" applyAlignment="1">
      <alignment horizontal="center" vertical="center" wrapText="1"/>
    </xf>
    <xf numFmtId="0" fontId="28" fillId="0" borderId="56" xfId="0" applyFont="1" applyBorder="1" applyAlignment="1">
      <alignment horizontal="center" vertical="center" wrapText="1"/>
    </xf>
    <xf numFmtId="0" fontId="28" fillId="0" borderId="57" xfId="0" applyFont="1" applyBorder="1" applyAlignment="1">
      <alignment horizontal="center" vertical="center" wrapText="1"/>
    </xf>
    <xf numFmtId="0" fontId="28" fillId="0" borderId="14" xfId="0" applyFont="1" applyBorder="1" applyAlignment="1">
      <alignment horizontal="center" vertical="center"/>
    </xf>
    <xf numFmtId="0" fontId="28" fillId="0" borderId="13" xfId="0" applyFont="1" applyBorder="1" applyAlignment="1">
      <alignment horizontal="center" vertical="center"/>
    </xf>
    <xf numFmtId="0" fontId="29" fillId="0" borderId="9" xfId="0" applyFont="1" applyBorder="1" applyAlignment="1" applyProtection="1">
      <alignment horizontal="left" vertical="center" wrapText="1" shrinkToFit="1"/>
      <protection locked="0"/>
    </xf>
    <xf numFmtId="0" fontId="29" fillId="0" borderId="10" xfId="0" applyFont="1" applyBorder="1" applyAlignment="1" applyProtection="1">
      <alignment horizontal="left" vertical="center" wrapText="1" shrinkToFit="1"/>
      <protection locked="0"/>
    </xf>
    <xf numFmtId="0" fontId="29" fillId="0" borderId="11" xfId="0" applyFont="1" applyBorder="1" applyAlignment="1" applyProtection="1">
      <alignment horizontal="left" vertical="center" wrapText="1" shrinkToFit="1"/>
      <protection locked="0"/>
    </xf>
    <xf numFmtId="0" fontId="29" fillId="0" borderId="9" xfId="0" applyFont="1" applyBorder="1" applyAlignment="1" applyProtection="1">
      <alignment horizontal="left" vertical="center" wrapText="1"/>
      <protection locked="0"/>
    </xf>
    <xf numFmtId="0" fontId="29" fillId="0" borderId="10" xfId="0" applyFont="1" applyBorder="1" applyAlignment="1" applyProtection="1">
      <alignment horizontal="left" vertical="center" wrapText="1"/>
      <protection locked="0"/>
    </xf>
    <xf numFmtId="0" fontId="29" fillId="0" borderId="11" xfId="0" applyFont="1" applyBorder="1" applyAlignment="1" applyProtection="1">
      <alignment horizontal="left" vertical="center" wrapText="1"/>
      <protection locked="0"/>
    </xf>
    <xf numFmtId="0" fontId="28" fillId="0" borderId="9"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9" xfId="0" applyFont="1" applyBorder="1" applyAlignment="1">
      <alignment horizontal="center" vertical="center" wrapText="1"/>
    </xf>
    <xf numFmtId="0" fontId="47" fillId="4" borderId="3" xfId="0" applyFont="1" applyFill="1" applyBorder="1" applyAlignment="1">
      <alignment horizontal="left" wrapText="1"/>
    </xf>
    <xf numFmtId="0" fontId="47" fillId="4" borderId="4" xfId="0" applyFont="1" applyFill="1" applyBorder="1" applyAlignment="1">
      <alignment horizontal="left" wrapText="1"/>
    </xf>
    <xf numFmtId="0" fontId="47" fillId="4" borderId="5" xfId="0" applyFont="1" applyFill="1" applyBorder="1" applyAlignment="1">
      <alignment horizontal="left" wrapText="1"/>
    </xf>
    <xf numFmtId="0" fontId="47" fillId="4" borderId="8" xfId="0" applyFont="1" applyFill="1" applyBorder="1" applyAlignment="1">
      <alignment horizontal="left" wrapText="1"/>
    </xf>
    <xf numFmtId="0" fontId="47" fillId="4" borderId="0" xfId="0" applyFont="1" applyFill="1" applyAlignment="1">
      <alignment horizontal="left" wrapText="1"/>
    </xf>
    <xf numFmtId="0" fontId="47" fillId="4" borderId="12" xfId="0" applyFont="1" applyFill="1" applyBorder="1" applyAlignment="1">
      <alignment horizontal="left" wrapText="1"/>
    </xf>
    <xf numFmtId="0" fontId="47" fillId="4" borderId="6" xfId="0" applyFont="1" applyFill="1" applyBorder="1" applyAlignment="1">
      <alignment horizontal="left" wrapText="1"/>
    </xf>
    <xf numFmtId="0" fontId="47" fillId="4" borderId="2" xfId="0" applyFont="1" applyFill="1" applyBorder="1" applyAlignment="1">
      <alignment horizontal="left" wrapText="1"/>
    </xf>
    <xf numFmtId="0" fontId="47" fillId="4" borderId="7" xfId="0" applyFont="1" applyFill="1" applyBorder="1" applyAlignment="1">
      <alignment horizontal="left" wrapText="1"/>
    </xf>
    <xf numFmtId="0" fontId="28" fillId="0" borderId="20" xfId="0" applyFont="1" applyBorder="1" applyAlignment="1">
      <alignment horizontal="center" vertical="center"/>
    </xf>
    <xf numFmtId="0" fontId="28" fillId="0" borderId="20" xfId="0" applyFont="1" applyBorder="1" applyAlignment="1" applyProtection="1">
      <alignment horizontal="center" vertical="center"/>
      <protection locked="0"/>
    </xf>
    <xf numFmtId="0" fontId="29" fillId="0" borderId="2" xfId="0" applyFont="1" applyBorder="1" applyAlignment="1">
      <alignment horizontal="left" vertical="center" wrapText="1"/>
    </xf>
    <xf numFmtId="0" fontId="29" fillId="0" borderId="7" xfId="0" applyFont="1" applyBorder="1" applyAlignment="1">
      <alignment horizontal="left" vertical="center" wrapText="1"/>
    </xf>
    <xf numFmtId="0" fontId="29" fillId="0" borderId="28" xfId="0" applyFont="1" applyBorder="1" applyAlignment="1">
      <alignment horizontal="center" vertical="center"/>
    </xf>
    <xf numFmtId="0" fontId="29" fillId="0" borderId="30" xfId="0" applyFont="1" applyBorder="1" applyAlignment="1">
      <alignment horizontal="center" vertical="center"/>
    </xf>
    <xf numFmtId="0" fontId="29" fillId="0" borderId="29" xfId="0" applyFont="1" applyBorder="1" applyAlignment="1">
      <alignment horizontal="center" vertical="center"/>
    </xf>
    <xf numFmtId="0" fontId="28" fillId="0" borderId="17"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33" fillId="0" borderId="48" xfId="0" applyFont="1" applyBorder="1" applyAlignment="1">
      <alignment horizontal="left" vertical="center" wrapText="1"/>
    </xf>
    <xf numFmtId="0" fontId="33" fillId="0" borderId="45" xfId="0" applyFont="1" applyBorder="1" applyAlignment="1">
      <alignment horizontal="left" vertical="center" wrapText="1"/>
    </xf>
    <xf numFmtId="0" fontId="33" fillId="0" borderId="50" xfId="0" applyFont="1" applyBorder="1" applyAlignment="1">
      <alignment horizontal="left" vertical="center" wrapText="1"/>
    </xf>
    <xf numFmtId="0" fontId="28" fillId="0" borderId="45" xfId="0" applyFont="1" applyBorder="1" applyAlignment="1">
      <alignment horizontal="left" vertical="center"/>
    </xf>
    <xf numFmtId="0" fontId="29" fillId="0" borderId="6" xfId="0" applyFont="1" applyBorder="1" applyAlignment="1">
      <alignment horizontal="right" vertical="center"/>
    </xf>
    <xf numFmtId="0" fontId="29" fillId="0" borderId="2" xfId="0" applyFont="1" applyBorder="1" applyAlignment="1">
      <alignment horizontal="right" vertical="center"/>
    </xf>
    <xf numFmtId="0" fontId="28" fillId="0" borderId="3" xfId="0" applyFont="1" applyBorder="1" applyAlignment="1" applyProtection="1">
      <alignment horizontal="left" vertical="top" wrapText="1"/>
      <protection hidden="1"/>
    </xf>
    <xf numFmtId="0" fontId="28" fillId="0" borderId="4" xfId="0" applyFont="1" applyBorder="1" applyAlignment="1" applyProtection="1">
      <alignment horizontal="left" vertical="top" wrapText="1"/>
      <protection hidden="1"/>
    </xf>
    <xf numFmtId="0" fontId="28" fillId="0" borderId="5" xfId="0" applyFont="1" applyBorder="1" applyAlignment="1" applyProtection="1">
      <alignment horizontal="left" vertical="top" wrapText="1"/>
      <protection hidden="1"/>
    </xf>
    <xf numFmtId="0" fontId="28" fillId="0" borderId="8" xfId="0" applyFont="1" applyBorder="1" applyAlignment="1" applyProtection="1">
      <alignment horizontal="left" vertical="top" wrapText="1"/>
      <protection hidden="1"/>
    </xf>
    <xf numFmtId="0" fontId="28" fillId="0" borderId="0" xfId="0" applyFont="1" applyAlignment="1" applyProtection="1">
      <alignment horizontal="left" vertical="top" wrapText="1"/>
      <protection hidden="1"/>
    </xf>
    <xf numFmtId="0" fontId="28" fillId="0" borderId="12" xfId="0" applyFont="1" applyBorder="1" applyAlignment="1" applyProtection="1">
      <alignment horizontal="left" vertical="top" wrapText="1"/>
      <protection hidden="1"/>
    </xf>
    <xf numFmtId="0" fontId="28" fillId="0" borderId="28" xfId="0" applyFont="1" applyBorder="1" applyAlignment="1" applyProtection="1">
      <alignment horizontal="left" vertical="center" wrapText="1"/>
      <protection locked="0"/>
    </xf>
    <xf numFmtId="0" fontId="28" fillId="0" borderId="30" xfId="0" applyFont="1" applyBorder="1" applyAlignment="1" applyProtection="1">
      <alignment horizontal="left" vertical="center" wrapText="1"/>
      <protection locked="0"/>
    </xf>
    <xf numFmtId="0" fontId="28" fillId="0" borderId="17" xfId="0" applyFont="1" applyBorder="1" applyAlignment="1" applyProtection="1">
      <alignment horizontal="left" vertical="center" wrapText="1"/>
      <protection locked="0"/>
    </xf>
    <xf numFmtId="0" fontId="28" fillId="0" borderId="18" xfId="0" applyFont="1" applyBorder="1" applyAlignment="1" applyProtection="1">
      <alignment horizontal="left" vertical="center" wrapText="1"/>
      <protection locked="0"/>
    </xf>
    <xf numFmtId="0" fontId="28" fillId="0" borderId="29" xfId="0" applyFont="1" applyBorder="1" applyAlignment="1" applyProtection="1">
      <alignment horizontal="left" vertical="center" wrapText="1"/>
      <protection locked="0"/>
    </xf>
    <xf numFmtId="0" fontId="29" fillId="0" borderId="48" xfId="0" applyFont="1" applyBorder="1" applyAlignment="1">
      <alignment horizontal="center" vertical="center" shrinkToFit="1"/>
    </xf>
    <xf numFmtId="0" fontId="29" fillId="0" borderId="45" xfId="0" applyFont="1" applyBorder="1" applyAlignment="1">
      <alignment horizontal="center" vertical="center" shrinkToFit="1"/>
    </xf>
    <xf numFmtId="0" fontId="29" fillId="0" borderId="49" xfId="0" applyFont="1" applyBorder="1" applyAlignment="1">
      <alignment horizontal="center" vertical="center" shrinkToFit="1"/>
    </xf>
    <xf numFmtId="0" fontId="29" fillId="0" borderId="47" xfId="0" applyFont="1" applyBorder="1" applyAlignment="1">
      <alignment horizontal="right" vertical="center"/>
    </xf>
    <xf numFmtId="0" fontId="29" fillId="0" borderId="45" xfId="0" applyFont="1" applyBorder="1" applyAlignment="1">
      <alignment horizontal="right" vertical="center"/>
    </xf>
    <xf numFmtId="0" fontId="33" fillId="0" borderId="42" xfId="0" applyFont="1" applyBorder="1" applyAlignment="1">
      <alignment horizontal="left" vertical="center" wrapText="1"/>
    </xf>
    <xf numFmtId="0" fontId="33" fillId="0" borderId="4" xfId="0" applyFont="1" applyBorder="1" applyAlignment="1">
      <alignment horizontal="left" vertical="center" wrapText="1"/>
    </xf>
    <xf numFmtId="0" fontId="33" fillId="0" borderId="54" xfId="0" applyFont="1" applyBorder="1" applyAlignment="1">
      <alignment horizontal="left" vertical="center" wrapText="1"/>
    </xf>
    <xf numFmtId="0" fontId="50" fillId="0" borderId="0" xfId="0" applyFont="1" applyAlignment="1">
      <alignment horizontal="left" vertical="center"/>
    </xf>
    <xf numFmtId="0" fontId="27" fillId="0" borderId="0" xfId="0" applyFont="1" applyAlignment="1">
      <alignment horizontal="left" vertical="center"/>
    </xf>
    <xf numFmtId="0" fontId="28" fillId="0" borderId="62" xfId="0" applyFont="1" applyBorder="1" applyAlignment="1" applyProtection="1">
      <alignment horizontal="left" vertical="center" wrapText="1"/>
      <protection locked="0"/>
    </xf>
    <xf numFmtId="0" fontId="28" fillId="0" borderId="31" xfId="0" applyFont="1" applyBorder="1" applyAlignment="1" applyProtection="1">
      <alignment horizontal="left" vertical="center" wrapText="1"/>
      <protection locked="0"/>
    </xf>
    <xf numFmtId="0" fontId="28" fillId="0" borderId="32" xfId="0" applyFont="1" applyBorder="1" applyAlignment="1" applyProtection="1">
      <alignment horizontal="left" vertical="center" wrapText="1"/>
      <protection locked="0"/>
    </xf>
    <xf numFmtId="0" fontId="28" fillId="0" borderId="81" xfId="0" applyFont="1" applyBorder="1" applyAlignment="1">
      <alignment horizontal="center" vertical="center" wrapText="1"/>
    </xf>
    <xf numFmtId="0" fontId="28" fillId="0" borderId="39"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10" xfId="0" applyFont="1" applyBorder="1" applyAlignment="1">
      <alignment horizontal="center" vertical="center"/>
    </xf>
    <xf numFmtId="0" fontId="28" fillId="0" borderId="2" xfId="0" applyFont="1" applyBorder="1" applyAlignment="1">
      <alignment vertical="center"/>
    </xf>
    <xf numFmtId="0" fontId="28" fillId="0" borderId="2" xfId="0" applyFont="1" applyBorder="1"/>
    <xf numFmtId="0" fontId="28" fillId="0" borderId="0" xfId="0" applyFont="1"/>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28" fillId="0" borderId="8" xfId="0" applyFont="1" applyBorder="1" applyAlignment="1">
      <alignment horizontal="center" vertical="center"/>
    </xf>
    <xf numFmtId="0" fontId="28" fillId="0" borderId="0" xfId="0" applyFont="1" applyAlignment="1">
      <alignment horizontal="center" vertical="center"/>
    </xf>
    <xf numFmtId="0" fontId="28" fillId="0" borderId="6" xfId="0" applyFont="1" applyBorder="1" applyAlignment="1">
      <alignment horizontal="center" vertical="center"/>
    </xf>
    <xf numFmtId="0" fontId="28" fillId="0" borderId="45" xfId="0" applyFont="1" applyBorder="1" applyAlignment="1" applyProtection="1">
      <alignment horizontal="center" vertical="center"/>
      <protection locked="0"/>
    </xf>
    <xf numFmtId="0" fontId="28" fillId="0" borderId="0" xfId="0" applyFont="1" applyAlignment="1" applyProtection="1">
      <alignment horizontal="center" vertical="center"/>
      <protection locked="0"/>
    </xf>
    <xf numFmtId="0" fontId="28" fillId="0" borderId="18" xfId="0" applyFont="1" applyBorder="1" applyAlignment="1" applyProtection="1">
      <alignment horizontal="left" vertical="center"/>
      <protection locked="0"/>
    </xf>
    <xf numFmtId="0" fontId="28" fillId="0" borderId="9" xfId="0" applyFont="1" applyBorder="1" applyAlignment="1" applyProtection="1">
      <alignment horizontal="left" vertical="center" wrapText="1"/>
      <protection locked="0"/>
    </xf>
    <xf numFmtId="0" fontId="28" fillId="0" borderId="10" xfId="0" applyFont="1" applyBorder="1" applyAlignment="1" applyProtection="1">
      <alignment horizontal="left" vertical="center" wrapText="1"/>
      <protection locked="0"/>
    </xf>
    <xf numFmtId="0" fontId="28" fillId="0" borderId="11" xfId="0" applyFont="1" applyBorder="1" applyAlignment="1" applyProtection="1">
      <alignment horizontal="left" vertical="center" wrapText="1"/>
      <protection locked="0"/>
    </xf>
    <xf numFmtId="0" fontId="28" fillId="0" borderId="10" xfId="0" applyFont="1" applyBorder="1" applyAlignment="1">
      <alignment horizontal="left" vertical="center"/>
    </xf>
    <xf numFmtId="0" fontId="28" fillId="0" borderId="58" xfId="0" applyFont="1" applyBorder="1" applyAlignment="1">
      <alignment horizontal="left" vertical="center" wrapText="1"/>
    </xf>
    <xf numFmtId="0" fontId="28" fillId="0" borderId="56" xfId="0" applyFont="1" applyBorder="1" applyAlignment="1">
      <alignment horizontal="left" vertical="center" wrapText="1"/>
    </xf>
    <xf numFmtId="0" fontId="28" fillId="0" borderId="57" xfId="0" applyFont="1" applyBorder="1" applyAlignment="1">
      <alignment horizontal="left" vertical="center" wrapText="1"/>
    </xf>
    <xf numFmtId="0" fontId="29" fillId="0" borderId="9"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8" fillId="0" borderId="58" xfId="0" applyFont="1" applyBorder="1" applyAlignment="1">
      <alignment horizontal="center" vertical="center"/>
    </xf>
    <xf numFmtId="0" fontId="28" fillId="0" borderId="57" xfId="0" applyFont="1" applyBorder="1" applyAlignment="1">
      <alignment horizontal="center" vertical="center"/>
    </xf>
    <xf numFmtId="0" fontId="29" fillId="0" borderId="58" xfId="0" applyFont="1" applyBorder="1" applyAlignment="1">
      <alignment horizontal="center" vertical="center" wrapText="1"/>
    </xf>
    <xf numFmtId="0" fontId="29" fillId="0" borderId="57" xfId="0" applyFont="1" applyBorder="1" applyAlignment="1">
      <alignment horizontal="center" vertical="center" wrapText="1"/>
    </xf>
    <xf numFmtId="0" fontId="28" fillId="0" borderId="9" xfId="0" applyFont="1" applyBorder="1" applyAlignment="1" applyProtection="1">
      <alignment horizontal="left" vertical="center" shrinkToFit="1"/>
      <protection locked="0"/>
    </xf>
    <xf numFmtId="0" fontId="28" fillId="0" borderId="10" xfId="0" applyFont="1" applyBorder="1" applyAlignment="1" applyProtection="1">
      <alignment horizontal="left" vertical="center" shrinkToFit="1"/>
      <protection locked="0"/>
    </xf>
    <xf numFmtId="0" fontId="28" fillId="0" borderId="11" xfId="0" applyFont="1" applyBorder="1" applyAlignment="1" applyProtection="1">
      <alignment horizontal="left" vertical="center" shrinkToFit="1"/>
      <protection locked="0"/>
    </xf>
    <xf numFmtId="0" fontId="28" fillId="0" borderId="58" xfId="0" applyFont="1" applyBorder="1" applyAlignment="1" applyProtection="1">
      <alignment horizontal="left" vertical="center" shrinkToFit="1"/>
      <protection locked="0"/>
    </xf>
    <xf numFmtId="0" fontId="28" fillId="0" borderId="56" xfId="0" applyFont="1" applyBorder="1" applyAlignment="1" applyProtection="1">
      <alignment horizontal="left" vertical="center" shrinkToFit="1"/>
      <protection locked="0"/>
    </xf>
    <xf numFmtId="0" fontId="28" fillId="0" borderId="57" xfId="0" applyFont="1" applyBorder="1" applyAlignment="1" applyProtection="1">
      <alignment horizontal="left" vertical="center" shrinkToFit="1"/>
      <protection locked="0"/>
    </xf>
    <xf numFmtId="0" fontId="28" fillId="0" borderId="44"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46" xfId="0" applyFont="1" applyBorder="1" applyAlignment="1">
      <alignment horizontal="center" vertical="center" wrapText="1"/>
    </xf>
    <xf numFmtId="0" fontId="28" fillId="0" borderId="78" xfId="0" applyFont="1" applyBorder="1" applyAlignment="1">
      <alignment horizontal="center" vertical="center" wrapText="1"/>
    </xf>
    <xf numFmtId="0" fontId="28" fillId="0" borderId="0" xfId="0" applyFont="1" applyAlignment="1">
      <alignment horizontal="center" vertical="center" wrapText="1"/>
    </xf>
    <xf numFmtId="0" fontId="28" fillId="0" borderId="12" xfId="0" applyFont="1" applyBorder="1" applyAlignment="1">
      <alignment horizontal="center" vertical="center" wrapText="1"/>
    </xf>
    <xf numFmtId="0" fontId="29" fillId="0" borderId="8" xfId="0" applyFont="1" applyBorder="1" applyAlignment="1">
      <alignment horizontal="right" vertical="center"/>
    </xf>
    <xf numFmtId="0" fontId="29" fillId="0" borderId="0" xfId="0" applyFont="1" applyAlignment="1">
      <alignment horizontal="right" vertical="center"/>
    </xf>
    <xf numFmtId="0" fontId="29" fillId="0" borderId="0" xfId="0" applyFont="1" applyBorder="1" applyAlignment="1">
      <alignment horizontal="center" vertical="center" wrapText="1"/>
    </xf>
    <xf numFmtId="0" fontId="28" fillId="0" borderId="13" xfId="0" applyFont="1" applyBorder="1" applyAlignment="1">
      <alignment horizontal="center" vertical="center" wrapText="1"/>
    </xf>
    <xf numFmtId="0" fontId="26" fillId="0" borderId="1" xfId="10" applyFont="1" applyBorder="1" applyAlignment="1">
      <alignment horizontal="center" vertical="center" wrapText="1"/>
    </xf>
    <xf numFmtId="0" fontId="26" fillId="0" borderId="1" xfId="10" applyFont="1" applyBorder="1" applyAlignment="1">
      <alignment horizontal="center" vertical="center"/>
    </xf>
    <xf numFmtId="0" fontId="22" fillId="0" borderId="1" xfId="10" applyFont="1" applyBorder="1" applyAlignment="1">
      <alignment horizontal="center" vertical="center"/>
    </xf>
    <xf numFmtId="0" fontId="51" fillId="0" borderId="0" xfId="0" applyFont="1" applyAlignment="1">
      <alignment horizontal="right" vertical="top"/>
    </xf>
    <xf numFmtId="0" fontId="40" fillId="0" borderId="23" xfId="10" applyFont="1" applyBorder="1">
      <alignment vertical="center"/>
    </xf>
    <xf numFmtId="0" fontId="40" fillId="0" borderId="33" xfId="10" applyFont="1" applyBorder="1" applyAlignment="1">
      <alignment horizontal="left" vertical="center"/>
    </xf>
    <xf numFmtId="0" fontId="40" fillId="0" borderId="30" xfId="10" applyFont="1" applyBorder="1" applyAlignment="1">
      <alignment horizontal="left" vertical="center"/>
    </xf>
    <xf numFmtId="0" fontId="40" fillId="0" borderId="29" xfId="10" applyFont="1" applyBorder="1" applyAlignment="1">
      <alignment horizontal="left" vertical="center"/>
    </xf>
    <xf numFmtId="0" fontId="40" fillId="0" borderId="36" xfId="10" applyFont="1" applyBorder="1" applyAlignment="1">
      <alignment horizontal="center" vertical="center"/>
    </xf>
    <xf numFmtId="0" fontId="40" fillId="0" borderId="37" xfId="10" applyFont="1" applyBorder="1" applyAlignment="1">
      <alignment horizontal="center" vertical="center"/>
    </xf>
    <xf numFmtId="0" fontId="40" fillId="0" borderId="25" xfId="10" applyFont="1" applyBorder="1">
      <alignment vertical="center"/>
    </xf>
    <xf numFmtId="0" fontId="40" fillId="0" borderId="34" xfId="10" applyFont="1" applyBorder="1" applyAlignment="1">
      <alignment horizontal="left" vertical="center"/>
    </xf>
    <xf numFmtId="0" fontId="40" fillId="0" borderId="31" xfId="10" applyFont="1" applyBorder="1" applyAlignment="1">
      <alignment horizontal="left" vertical="center"/>
    </xf>
    <xf numFmtId="0" fontId="40" fillId="0" borderId="32" xfId="10" applyFont="1" applyBorder="1" applyAlignment="1">
      <alignment horizontal="left" vertical="center"/>
    </xf>
    <xf numFmtId="0" fontId="36" fillId="0" borderId="34" xfId="10" applyFont="1" applyBorder="1" applyAlignment="1">
      <alignment horizontal="left" vertical="center"/>
    </xf>
    <xf numFmtId="0" fontId="36" fillId="0" borderId="31" xfId="10" applyFont="1" applyBorder="1" applyAlignment="1">
      <alignment horizontal="left" vertical="center"/>
    </xf>
    <xf numFmtId="0" fontId="36" fillId="0" borderId="32" xfId="10" applyFont="1" applyBorder="1" applyAlignment="1">
      <alignment horizontal="left" vertical="center"/>
    </xf>
    <xf numFmtId="0" fontId="40" fillId="0" borderId="24" xfId="10" applyFont="1" applyBorder="1" applyAlignment="1">
      <alignment horizontal="center" vertical="center"/>
    </xf>
    <xf numFmtId="0" fontId="40" fillId="0" borderId="26" xfId="10" applyFont="1" applyBorder="1" applyAlignment="1">
      <alignment horizontal="center" vertical="center"/>
    </xf>
    <xf numFmtId="0" fontId="40" fillId="0" borderId="27" xfId="10" applyFont="1" applyBorder="1">
      <alignment vertical="center"/>
    </xf>
    <xf numFmtId="0" fontId="28" fillId="0" borderId="38" xfId="10" applyFont="1" applyBorder="1" applyAlignment="1">
      <alignment horizontal="left" vertical="center" wrapText="1"/>
    </xf>
    <xf numFmtId="0" fontId="28" fillId="0" borderId="39" xfId="10" applyFont="1" applyBorder="1" applyAlignment="1">
      <alignment horizontal="left" vertical="center" wrapText="1"/>
    </xf>
    <xf numFmtId="0" fontId="28" fillId="0" borderId="41" xfId="10" applyFont="1" applyBorder="1" applyAlignment="1">
      <alignment horizontal="left" vertical="center" wrapText="1"/>
    </xf>
    <xf numFmtId="0" fontId="28" fillId="0" borderId="40" xfId="10" applyFont="1" applyBorder="1" applyAlignment="1">
      <alignment horizontal="left" vertical="center" wrapText="1"/>
    </xf>
    <xf numFmtId="0" fontId="28" fillId="0" borderId="2" xfId="10" applyFont="1" applyBorder="1" applyAlignment="1">
      <alignment horizontal="left" vertical="center" wrapText="1"/>
    </xf>
    <xf numFmtId="0" fontId="28" fillId="0" borderId="7" xfId="10" applyFont="1" applyBorder="1" applyAlignment="1">
      <alignment horizontal="left" vertical="center" wrapText="1"/>
    </xf>
    <xf numFmtId="0" fontId="31" fillId="0" borderId="9" xfId="10" applyFont="1" applyBorder="1" applyAlignment="1" applyProtection="1">
      <alignment horizontal="center" vertical="center"/>
      <protection locked="0"/>
    </xf>
    <xf numFmtId="0" fontId="31" fillId="0" borderId="11" xfId="10" applyFont="1" applyBorder="1" applyAlignment="1" applyProtection="1">
      <alignment horizontal="center" vertical="center"/>
      <protection locked="0"/>
    </xf>
    <xf numFmtId="176" fontId="22" fillId="0" borderId="1" xfId="10" applyNumberFormat="1" applyFont="1" applyBorder="1" applyAlignment="1" applyProtection="1">
      <alignment horizontal="center" vertical="center"/>
      <protection hidden="1"/>
    </xf>
    <xf numFmtId="0" fontId="31" fillId="0" borderId="1" xfId="10" applyFont="1" applyBorder="1" applyAlignment="1" applyProtection="1">
      <alignment horizontal="center" vertical="center"/>
      <protection locked="0"/>
    </xf>
    <xf numFmtId="176" fontId="22" fillId="0" borderId="9" xfId="10" applyNumberFormat="1" applyFont="1" applyBorder="1" applyAlignment="1" applyProtection="1">
      <alignment horizontal="center" vertical="center"/>
      <protection hidden="1"/>
    </xf>
    <xf numFmtId="176" fontId="22" fillId="0" borderId="11" xfId="10" applyNumberFormat="1" applyFont="1" applyBorder="1" applyAlignment="1" applyProtection="1">
      <alignment horizontal="center" vertical="center"/>
      <protection hidden="1"/>
    </xf>
    <xf numFmtId="176" fontId="22" fillId="0" borderId="35" xfId="10" applyNumberFormat="1" applyFont="1" applyBorder="1" applyAlignment="1" applyProtection="1">
      <alignment horizontal="center" vertical="center"/>
      <protection hidden="1"/>
    </xf>
    <xf numFmtId="0" fontId="31" fillId="0" borderId="35" xfId="10" applyFont="1" applyBorder="1" applyAlignment="1" applyProtection="1">
      <alignment horizontal="center" vertical="center"/>
      <protection locked="0"/>
    </xf>
    <xf numFmtId="0" fontId="31" fillId="0" borderId="76" xfId="10" applyFont="1" applyBorder="1" applyAlignment="1" applyProtection="1">
      <alignment horizontal="center" vertical="center"/>
      <protection locked="0"/>
    </xf>
    <xf numFmtId="0" fontId="31" fillId="0" borderId="16" xfId="10" applyFont="1" applyBorder="1" applyAlignment="1" applyProtection="1">
      <alignment horizontal="center" vertical="center"/>
      <protection locked="0"/>
    </xf>
    <xf numFmtId="176" fontId="22" fillId="2" borderId="13" xfId="10" applyNumberFormat="1" applyFont="1" applyFill="1" applyBorder="1" applyAlignment="1">
      <alignment horizontal="center" vertical="center"/>
    </xf>
    <xf numFmtId="0" fontId="22" fillId="2" borderId="13" xfId="10" applyFont="1" applyFill="1" applyBorder="1" applyAlignment="1">
      <alignment horizontal="center" vertical="center"/>
    </xf>
    <xf numFmtId="0" fontId="22" fillId="2" borderId="9" xfId="10" applyFont="1" applyFill="1" applyBorder="1" applyAlignment="1">
      <alignment horizontal="center" vertical="center"/>
    </xf>
    <xf numFmtId="176" fontId="22" fillId="2" borderId="1" xfId="10" applyNumberFormat="1" applyFont="1" applyFill="1" applyBorder="1" applyAlignment="1">
      <alignment horizontal="center" vertical="center"/>
    </xf>
    <xf numFmtId="0" fontId="22" fillId="2" borderId="1" xfId="10" applyFont="1" applyFill="1" applyBorder="1" applyAlignment="1">
      <alignment horizontal="center" vertical="center"/>
    </xf>
    <xf numFmtId="0" fontId="54" fillId="0" borderId="0" xfId="10" applyFont="1" applyAlignment="1" applyProtection="1">
      <alignment horizontal="center"/>
      <protection hidden="1"/>
    </xf>
    <xf numFmtId="0" fontId="31" fillId="2" borderId="9" xfId="10" applyFont="1" applyFill="1" applyBorder="1" applyAlignment="1">
      <alignment horizontal="left" vertical="center"/>
    </xf>
    <xf numFmtId="0" fontId="31" fillId="2" borderId="10" xfId="10" applyFont="1" applyFill="1" applyBorder="1" applyAlignment="1">
      <alignment horizontal="left" vertical="center"/>
    </xf>
    <xf numFmtId="0" fontId="31" fillId="2" borderId="11" xfId="10" applyFont="1" applyFill="1" applyBorder="1" applyAlignment="1">
      <alignment horizontal="left" vertical="center"/>
    </xf>
    <xf numFmtId="0" fontId="31" fillId="2" borderId="3" xfId="10" applyFont="1" applyFill="1" applyBorder="1" applyAlignment="1">
      <alignment horizontal="center"/>
    </xf>
    <xf numFmtId="0" fontId="31" fillId="2" borderId="4" xfId="10" applyFont="1" applyFill="1" applyBorder="1" applyAlignment="1">
      <alignment horizontal="center"/>
    </xf>
    <xf numFmtId="0" fontId="31" fillId="2" borderId="5" xfId="10" applyFont="1" applyFill="1" applyBorder="1" applyAlignment="1">
      <alignment horizontal="center"/>
    </xf>
    <xf numFmtId="0" fontId="31" fillId="2" borderId="8" xfId="10" applyFont="1" applyFill="1" applyBorder="1" applyAlignment="1">
      <alignment horizontal="center"/>
    </xf>
    <xf numFmtId="0" fontId="31" fillId="2" borderId="0" xfId="10" applyFont="1" applyFill="1" applyAlignment="1">
      <alignment horizontal="center"/>
    </xf>
    <xf numFmtId="0" fontId="31" fillId="2" borderId="12" xfId="10" applyFont="1" applyFill="1" applyBorder="1" applyAlignment="1">
      <alignment horizontal="center"/>
    </xf>
    <xf numFmtId="0" fontId="31" fillId="2" borderId="6" xfId="10" applyFont="1" applyFill="1" applyBorder="1" applyAlignment="1">
      <alignment horizontal="center"/>
    </xf>
    <xf numFmtId="0" fontId="31" fillId="2" borderId="2" xfId="10" applyFont="1" applyFill="1" applyBorder="1" applyAlignment="1">
      <alignment horizontal="center"/>
    </xf>
    <xf numFmtId="0" fontId="31" fillId="2" borderId="7" xfId="10" applyFont="1" applyFill="1" applyBorder="1" applyAlignment="1">
      <alignment horizontal="center"/>
    </xf>
    <xf numFmtId="0" fontId="22" fillId="0" borderId="28" xfId="0" applyFont="1" applyBorder="1" applyAlignment="1">
      <alignment horizontal="center" vertical="center"/>
    </xf>
    <xf numFmtId="0" fontId="22" fillId="0" borderId="30" xfId="0" applyFont="1" applyBorder="1" applyAlignment="1">
      <alignment horizontal="center" vertical="center"/>
    </xf>
    <xf numFmtId="0" fontId="22" fillId="0" borderId="17" xfId="0" applyFont="1" applyBorder="1" applyAlignment="1">
      <alignment horizontal="center" vertical="center"/>
    </xf>
    <xf numFmtId="0" fontId="22" fillId="0" borderId="18" xfId="0" applyFont="1" applyBorder="1" applyAlignment="1">
      <alignment horizontal="center" vertical="center"/>
    </xf>
    <xf numFmtId="0" fontId="22" fillId="0" borderId="64" xfId="0" applyFont="1" applyBorder="1" applyAlignment="1">
      <alignment horizontal="center" vertical="center"/>
    </xf>
    <xf numFmtId="0" fontId="28" fillId="0" borderId="64" xfId="0" applyFont="1" applyBorder="1" applyAlignment="1">
      <alignment horizontal="center" vertical="center" wrapText="1"/>
    </xf>
    <xf numFmtId="0" fontId="22" fillId="0" borderId="65" xfId="0" applyFont="1" applyBorder="1" applyAlignment="1" applyProtection="1">
      <alignment horizontal="left" vertical="center"/>
      <protection locked="0"/>
    </xf>
    <xf numFmtId="0" fontId="22" fillId="0" borderId="18" xfId="0" applyFont="1" applyBorder="1" applyAlignment="1" applyProtection="1">
      <alignment horizontal="left" vertical="center"/>
      <protection locked="0"/>
    </xf>
    <xf numFmtId="0" fontId="22" fillId="0" borderId="19" xfId="0" applyFont="1" applyBorder="1" applyAlignment="1" applyProtection="1">
      <alignment horizontal="left" vertical="center"/>
      <protection locked="0"/>
    </xf>
    <xf numFmtId="0" fontId="22" fillId="0" borderId="4" xfId="0" applyFont="1" applyBorder="1" applyAlignment="1">
      <alignment horizontal="center" vertical="center"/>
    </xf>
    <xf numFmtId="0" fontId="22" fillId="0" borderId="2" xfId="0" applyFont="1" applyBorder="1" applyAlignment="1">
      <alignment horizontal="center" vertical="center"/>
    </xf>
    <xf numFmtId="0" fontId="22" fillId="0" borderId="62" xfId="0" applyFont="1" applyBorder="1" applyAlignment="1">
      <alignment horizontal="center" vertical="center"/>
    </xf>
    <xf numFmtId="0" fontId="22" fillId="0" borderId="31" xfId="0" applyFont="1" applyBorder="1" applyAlignment="1">
      <alignment horizontal="center" vertical="center"/>
    </xf>
    <xf numFmtId="0" fontId="22" fillId="0" borderId="63" xfId="0" applyFont="1" applyBorder="1" applyAlignment="1">
      <alignment horizontal="center" vertical="center"/>
    </xf>
    <xf numFmtId="179" fontId="22" fillId="0" borderId="31" xfId="0" applyNumberFormat="1" applyFont="1" applyBorder="1" applyAlignment="1">
      <alignment horizontal="center" vertical="center"/>
    </xf>
    <xf numFmtId="179" fontId="22" fillId="0" borderId="31" xfId="0" applyNumberFormat="1" applyFont="1" applyBorder="1" applyAlignment="1" applyProtection="1">
      <alignment horizontal="center" vertical="center"/>
      <protection locked="0"/>
    </xf>
  </cellXfs>
  <cellStyles count="12">
    <cellStyle name="桁区切り" xfId="2" builtinId="6"/>
    <cellStyle name="標準" xfId="0" builtinId="0"/>
    <cellStyle name="標準 2" xfId="1" xr:uid="{00000000-0005-0000-0000-000002000000}"/>
    <cellStyle name="標準 2 2" xfId="3" xr:uid="{00000000-0005-0000-0000-000003000000}"/>
    <cellStyle name="標準 2 3" xfId="6" xr:uid="{D3D761EF-9ABF-480D-BAA6-BC867B9DC5EA}"/>
    <cellStyle name="標準 2 4" xfId="7" xr:uid="{78E58D02-0510-4654-968F-2106FBBFD0A7}"/>
    <cellStyle name="標準 2 4 2" xfId="9" xr:uid="{7A35BE96-7223-44FF-BEF3-5AAF32700F31}"/>
    <cellStyle name="標準 2 4 2 2" xfId="11" xr:uid="{5039B19A-EBBA-49C0-A46F-828E78B50946}"/>
    <cellStyle name="標準 2 5" xfId="8" xr:uid="{C8EA6C19-3E22-4C8B-92D2-4B9174D000D4}"/>
    <cellStyle name="標準 2 5 2" xfId="10" xr:uid="{6C055731-D69F-4259-82D4-473D3CB5693A}"/>
    <cellStyle name="標準 3" xfId="4" xr:uid="{00000000-0005-0000-0000-000004000000}"/>
    <cellStyle name="標準 4" xfId="5" xr:uid="{8C839A77-7AFC-478B-90C5-323744DF69BD}"/>
  </cellStyles>
  <dxfs count="430">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002060"/>
      </font>
    </dxf>
    <dxf>
      <font>
        <b/>
        <i val="0"/>
        <color rgb="FF00B050"/>
      </font>
    </dxf>
    <dxf>
      <font>
        <b/>
        <i val="0"/>
        <color rgb="FFC00000"/>
      </font>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theme="0" tint="-0.499984740745262"/>
        </patternFill>
      </fill>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ont>
        <strike val="0"/>
      </font>
      <fill>
        <patternFill>
          <bgColor rgb="FFFFFFFF"/>
        </patternFill>
      </fill>
    </dxf>
    <dxf>
      <fill>
        <patternFill patternType="lightDown">
          <fgColor theme="0" tint="-0.24994659260841701"/>
        </patternFill>
      </fill>
    </dxf>
    <dxf>
      <fill>
        <patternFill patternType="lightDown">
          <fgColor theme="0" tint="-0.14996795556505021"/>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0000"/>
        </patternFill>
      </fill>
    </dxf>
    <dxf>
      <font>
        <b/>
        <i/>
        <color rgb="FFFF0000"/>
      </font>
    </dxf>
    <dxf>
      <fill>
        <patternFill>
          <bgColor rgb="FFFFFF99"/>
        </patternFill>
      </fill>
    </dxf>
    <dxf>
      <font>
        <b/>
        <i/>
        <color rgb="FFFF0000"/>
      </font>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strike val="0"/>
      </font>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ont>
        <strike val="0"/>
      </font>
      <fill>
        <patternFill>
          <bgColor rgb="FFFFFFFF"/>
        </patternFill>
      </fill>
    </dxf>
    <dxf>
      <fill>
        <patternFill patternType="lightDown">
          <fgColor theme="0" tint="-0.24994659260841701"/>
        </patternFill>
      </fill>
    </dxf>
    <dxf>
      <fill>
        <patternFill patternType="lightDown">
          <fgColor theme="0" tint="-0.14996795556505021"/>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0000"/>
        </patternFill>
      </fill>
    </dxf>
    <dxf>
      <font>
        <b/>
        <i/>
        <color rgb="FFFF0000"/>
      </font>
    </dxf>
    <dxf>
      <fill>
        <patternFill>
          <bgColor rgb="FFFFFF99"/>
        </patternFill>
      </fill>
    </dxf>
    <dxf>
      <font>
        <b/>
        <i/>
        <color rgb="FFFF0000"/>
      </font>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strike val="0"/>
      </font>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ont>
        <strike val="0"/>
      </font>
      <fill>
        <patternFill>
          <bgColor rgb="FFFFFFFF"/>
        </patternFill>
      </fill>
    </dxf>
    <dxf>
      <fill>
        <patternFill patternType="lightDown">
          <fgColor theme="0" tint="-0.24994659260841701"/>
        </patternFill>
      </fill>
    </dxf>
    <dxf>
      <fill>
        <patternFill patternType="lightDown">
          <fgColor theme="0" tint="-0.14996795556505021"/>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0000"/>
        </patternFill>
      </fill>
    </dxf>
    <dxf>
      <font>
        <b/>
        <i/>
        <color rgb="FFFF0000"/>
      </font>
    </dxf>
    <dxf>
      <fill>
        <patternFill>
          <bgColor rgb="FFFFFF99"/>
        </patternFill>
      </fill>
    </dxf>
    <dxf>
      <font>
        <b/>
        <i/>
        <color rgb="FFFF0000"/>
      </font>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strike val="0"/>
      </font>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ont>
        <strike val="0"/>
      </font>
      <fill>
        <patternFill>
          <bgColor rgb="FFFFFFFF"/>
        </patternFill>
      </fill>
    </dxf>
    <dxf>
      <fill>
        <patternFill patternType="lightDown">
          <fgColor theme="0" tint="-0.24994659260841701"/>
        </patternFill>
      </fill>
    </dxf>
    <dxf>
      <fill>
        <patternFill patternType="lightDown">
          <fgColor theme="0" tint="-0.14996795556505021"/>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0000"/>
        </patternFill>
      </fill>
    </dxf>
    <dxf>
      <font>
        <b/>
        <i/>
        <color rgb="FFFF0000"/>
      </font>
    </dxf>
    <dxf>
      <fill>
        <patternFill>
          <bgColor rgb="FFFFFF99"/>
        </patternFill>
      </fill>
    </dxf>
    <dxf>
      <font>
        <b/>
        <i/>
        <color rgb="FFFF0000"/>
      </font>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strike val="0"/>
      </font>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ont>
        <strike val="0"/>
      </font>
      <fill>
        <patternFill>
          <bgColor rgb="FFFFFFFF"/>
        </patternFill>
      </fill>
    </dxf>
    <dxf>
      <fill>
        <patternFill patternType="lightDown">
          <fgColor theme="0" tint="-0.24994659260841701"/>
        </patternFill>
      </fill>
    </dxf>
    <dxf>
      <fill>
        <patternFill patternType="lightDown">
          <fgColor theme="0" tint="-0.14996795556505021"/>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0000"/>
        </patternFill>
      </fill>
    </dxf>
    <dxf>
      <font>
        <b/>
        <i/>
        <color rgb="FFFF0000"/>
      </font>
    </dxf>
    <dxf>
      <fill>
        <patternFill>
          <bgColor rgb="FFFFFF99"/>
        </patternFill>
      </fill>
    </dxf>
    <dxf>
      <font>
        <b/>
        <i/>
        <color rgb="FFFF0000"/>
      </font>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strike val="0"/>
      </font>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Up">
          <fgColor theme="0" tint="-0.34998626667073579"/>
        </patternFill>
      </fill>
    </dxf>
    <dxf>
      <fill>
        <patternFill>
          <bgColor rgb="FFFFFF99"/>
        </patternFill>
      </fill>
    </dxf>
    <dxf>
      <fill>
        <patternFill patternType="lightUp">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7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Medium9"/>
  <colors>
    <mruColors>
      <color rgb="FFB1E8EB"/>
      <color rgb="FFFFFF99"/>
      <color rgb="FFDEF2F8"/>
      <color rgb="FFA4F8D2"/>
      <color rgb="FFC2C4DA"/>
      <color rgb="FFFFFFCC"/>
      <color rgb="FFE0E1F6"/>
      <color rgb="FFE2DDF9"/>
      <color rgb="FF538DD5"/>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Z$34" lockText="1" noThreeD="1"/>
</file>

<file path=xl/ctrlProps/ctrlProp10.xml><?xml version="1.0" encoding="utf-8"?>
<formControlPr xmlns="http://schemas.microsoft.com/office/spreadsheetml/2009/9/main" objectType="GBox"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GBox"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CheckBox" fmlaLink="$AJ$34" noThreeD="1"/>
</file>

<file path=xl/ctrlProps/ctrlProp108.xml><?xml version="1.0" encoding="utf-8"?>
<formControlPr xmlns="http://schemas.microsoft.com/office/spreadsheetml/2009/9/main" objectType="CheckBox" fmlaLink="$AK$34" noThreeD="1"/>
</file>

<file path=xl/ctrlProps/ctrlProp109.xml><?xml version="1.0" encoding="utf-8"?>
<formControlPr xmlns="http://schemas.microsoft.com/office/spreadsheetml/2009/9/main" objectType="CheckBox" fmlaLink="$AL$34"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CheckBox" fmlaLink="$AM$34" noThreeD="1"/>
</file>

<file path=xl/ctrlProps/ctrlProp111.xml><?xml version="1.0" encoding="utf-8"?>
<formControlPr xmlns="http://schemas.microsoft.com/office/spreadsheetml/2009/9/main" objectType="CheckBox" fmlaLink="$AJ$35" noThreeD="1"/>
</file>

<file path=xl/ctrlProps/ctrlProp112.xml><?xml version="1.0" encoding="utf-8"?>
<formControlPr xmlns="http://schemas.microsoft.com/office/spreadsheetml/2009/9/main" objectType="CheckBox" fmlaLink="$AL$35" noThreeD="1"/>
</file>

<file path=xl/ctrlProps/ctrlProp113.xml><?xml version="1.0" encoding="utf-8"?>
<formControlPr xmlns="http://schemas.microsoft.com/office/spreadsheetml/2009/9/main" objectType="CheckBox" fmlaLink="$AJ$36" noThreeD="1"/>
</file>

<file path=xl/ctrlProps/ctrlProp114.xml><?xml version="1.0" encoding="utf-8"?>
<formControlPr xmlns="http://schemas.microsoft.com/office/spreadsheetml/2009/9/main" objectType="CheckBox" fmlaLink="$AL$36" noThreeD="1"/>
</file>

<file path=xl/ctrlProps/ctrlProp115.xml><?xml version="1.0" encoding="utf-8"?>
<formControlPr xmlns="http://schemas.microsoft.com/office/spreadsheetml/2009/9/main" objectType="CheckBox" fmlaLink="$AJ$38" noThreeD="1"/>
</file>

<file path=xl/ctrlProps/ctrlProp116.xml><?xml version="1.0" encoding="utf-8"?>
<formControlPr xmlns="http://schemas.microsoft.com/office/spreadsheetml/2009/9/main" objectType="CheckBox" fmlaLink="$AN$40" noThreeD="1"/>
</file>

<file path=xl/ctrlProps/ctrlProp117.xml><?xml version="1.0" encoding="utf-8"?>
<formControlPr xmlns="http://schemas.microsoft.com/office/spreadsheetml/2009/9/main" objectType="CheckBox" fmlaLink="$AO$40" noThreeD="1"/>
</file>

<file path=xl/ctrlProps/ctrlProp118.xml><?xml version="1.0" encoding="utf-8"?>
<formControlPr xmlns="http://schemas.microsoft.com/office/spreadsheetml/2009/9/main" objectType="CheckBox" fmlaLink="$AP$40" noThreeD="1"/>
</file>

<file path=xl/ctrlProps/ctrlProp119.xml><?xml version="1.0" encoding="utf-8"?>
<formControlPr xmlns="http://schemas.microsoft.com/office/spreadsheetml/2009/9/main" objectType="CheckBox" fmlaLink="$AQ$40" noThreeD="1"/>
</file>

<file path=xl/ctrlProps/ctrlProp12.xml><?xml version="1.0" encoding="utf-8"?>
<formControlPr xmlns="http://schemas.microsoft.com/office/spreadsheetml/2009/9/main" objectType="GBox" noThreeD="1"/>
</file>

<file path=xl/ctrlProps/ctrlProp120.xml><?xml version="1.0" encoding="utf-8"?>
<formControlPr xmlns="http://schemas.microsoft.com/office/spreadsheetml/2009/9/main" objectType="CheckBox" fmlaLink="$AN$41" noThreeD="1"/>
</file>

<file path=xl/ctrlProps/ctrlProp121.xml><?xml version="1.0" encoding="utf-8"?>
<formControlPr xmlns="http://schemas.microsoft.com/office/spreadsheetml/2009/9/main" objectType="CheckBox" fmlaLink="$AJ$40" noThreeD="1"/>
</file>

<file path=xl/ctrlProps/ctrlProp122.xml><?xml version="1.0" encoding="utf-8"?>
<formControlPr xmlns="http://schemas.microsoft.com/office/spreadsheetml/2009/9/main" objectType="CheckBox" fmlaLink="$AK$40" noThreeD="1"/>
</file>

<file path=xl/ctrlProps/ctrlProp123.xml><?xml version="1.0" encoding="utf-8"?>
<formControlPr xmlns="http://schemas.microsoft.com/office/spreadsheetml/2009/9/main" objectType="CheckBox" fmlaLink="$AL$40" noThreeD="1"/>
</file>

<file path=xl/ctrlProps/ctrlProp124.xml><?xml version="1.0" encoding="utf-8"?>
<formControlPr xmlns="http://schemas.microsoft.com/office/spreadsheetml/2009/9/main" objectType="CheckBox" fmlaLink="$AM$40" noThreeD="1"/>
</file>

<file path=xl/ctrlProps/ctrlProp125.xml><?xml version="1.0" encoding="utf-8"?>
<formControlPr xmlns="http://schemas.microsoft.com/office/spreadsheetml/2009/9/main" objectType="CheckBox" fmlaLink="$AJ$41" noThreeD="1"/>
</file>

<file path=xl/ctrlProps/ctrlProp126.xml><?xml version="1.0" encoding="utf-8"?>
<formControlPr xmlns="http://schemas.microsoft.com/office/spreadsheetml/2009/9/main" objectType="GBox" noThreeD="1"/>
</file>

<file path=xl/ctrlProps/ctrlProp127.xml><?xml version="1.0" encoding="utf-8"?>
<formControlPr xmlns="http://schemas.microsoft.com/office/spreadsheetml/2009/9/main" objectType="CheckBox" fmlaLink="$AK$28" lockText="1" noThreeD="1"/>
</file>

<file path=xl/ctrlProps/ctrlProp128.xml><?xml version="1.0" encoding="utf-8"?>
<formControlPr xmlns="http://schemas.microsoft.com/office/spreadsheetml/2009/9/main" objectType="CheckBox" fmlaLink="$AL$28" lockText="1" noThreeD="1"/>
</file>

<file path=xl/ctrlProps/ctrlProp129.xml><?xml version="1.0" encoding="utf-8"?>
<formControlPr xmlns="http://schemas.microsoft.com/office/spreadsheetml/2009/9/main" objectType="CheckBox" fmlaLink="$AK$30" lockText="1" noThreeD="1"/>
</file>

<file path=xl/ctrlProps/ctrlProp13.xml><?xml version="1.0" encoding="utf-8"?>
<formControlPr xmlns="http://schemas.microsoft.com/office/spreadsheetml/2009/9/main" objectType="CheckBox" fmlaLink="$AJ$34" noThreeD="1"/>
</file>

<file path=xl/ctrlProps/ctrlProp130.xml><?xml version="1.0" encoding="utf-8"?>
<formControlPr xmlns="http://schemas.microsoft.com/office/spreadsheetml/2009/9/main" objectType="CheckBox" fmlaLink="$AL$30" lockText="1" noThreeD="1"/>
</file>

<file path=xl/ctrlProps/ctrlProp131.xml><?xml version="1.0" encoding="utf-8"?>
<formControlPr xmlns="http://schemas.microsoft.com/office/spreadsheetml/2009/9/main" objectType="CheckBox" fmlaLink="$AK$8" noThreeD="1"/>
</file>

<file path=xl/ctrlProps/ctrlProp132.xml><?xml version="1.0" encoding="utf-8"?>
<formControlPr xmlns="http://schemas.microsoft.com/office/spreadsheetml/2009/9/main" objectType="CheckBox" fmlaLink="$AJ$8" lockText="1" noThreeD="1"/>
</file>

<file path=xl/ctrlProps/ctrlProp133.xml><?xml version="1.0" encoding="utf-8"?>
<formControlPr xmlns="http://schemas.microsoft.com/office/spreadsheetml/2009/9/main" objectType="CheckBox" fmlaLink="$AJ$6" lockText="1" noThreeD="1"/>
</file>

<file path=xl/ctrlProps/ctrlProp134.xml><?xml version="1.0" encoding="utf-8"?>
<formControlPr xmlns="http://schemas.microsoft.com/office/spreadsheetml/2009/9/main" objectType="GBox" noThreeD="1"/>
</file>

<file path=xl/ctrlProps/ctrlProp135.xml><?xml version="1.0" encoding="utf-8"?>
<formControlPr xmlns="http://schemas.microsoft.com/office/spreadsheetml/2009/9/main" objectType="GBox" noThreeD="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GBox"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CheckBox" fmlaLink="$AK$34" noThreeD="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GBox"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GBox" noThreeD="1"/>
</file>

<file path=xl/ctrlProps/ctrlProp144.xml><?xml version="1.0" encoding="utf-8"?>
<formControlPr xmlns="http://schemas.microsoft.com/office/spreadsheetml/2009/9/main" objectType="GBox"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GBox" noThreeD="1"/>
</file>

<file path=xl/ctrlProps/ctrlProp147.xml><?xml version="1.0" encoding="utf-8"?>
<formControlPr xmlns="http://schemas.microsoft.com/office/spreadsheetml/2009/9/main" objectType="GBox"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CheckBox" fmlaLink="$AL$34" noThreeD="1"/>
</file>

<file path=xl/ctrlProps/ctrlProp150.xml><?xml version="1.0" encoding="utf-8"?>
<formControlPr xmlns="http://schemas.microsoft.com/office/spreadsheetml/2009/9/main" objectType="CheckBox" fmlaLink="$AJ$34" noThreeD="1"/>
</file>

<file path=xl/ctrlProps/ctrlProp151.xml><?xml version="1.0" encoding="utf-8"?>
<formControlPr xmlns="http://schemas.microsoft.com/office/spreadsheetml/2009/9/main" objectType="CheckBox" fmlaLink="$AK$34" noThreeD="1"/>
</file>

<file path=xl/ctrlProps/ctrlProp152.xml><?xml version="1.0" encoding="utf-8"?>
<formControlPr xmlns="http://schemas.microsoft.com/office/spreadsheetml/2009/9/main" objectType="CheckBox" fmlaLink="$AL$34" noThreeD="1"/>
</file>

<file path=xl/ctrlProps/ctrlProp153.xml><?xml version="1.0" encoding="utf-8"?>
<formControlPr xmlns="http://schemas.microsoft.com/office/spreadsheetml/2009/9/main" objectType="CheckBox" fmlaLink="$AM$34" noThreeD="1"/>
</file>

<file path=xl/ctrlProps/ctrlProp154.xml><?xml version="1.0" encoding="utf-8"?>
<formControlPr xmlns="http://schemas.microsoft.com/office/spreadsheetml/2009/9/main" objectType="CheckBox" fmlaLink="$AJ$35" noThreeD="1"/>
</file>

<file path=xl/ctrlProps/ctrlProp155.xml><?xml version="1.0" encoding="utf-8"?>
<formControlPr xmlns="http://schemas.microsoft.com/office/spreadsheetml/2009/9/main" objectType="CheckBox" fmlaLink="$AL$35" noThreeD="1"/>
</file>

<file path=xl/ctrlProps/ctrlProp156.xml><?xml version="1.0" encoding="utf-8"?>
<formControlPr xmlns="http://schemas.microsoft.com/office/spreadsheetml/2009/9/main" objectType="CheckBox" fmlaLink="$AJ$36" noThreeD="1"/>
</file>

<file path=xl/ctrlProps/ctrlProp157.xml><?xml version="1.0" encoding="utf-8"?>
<formControlPr xmlns="http://schemas.microsoft.com/office/spreadsheetml/2009/9/main" objectType="CheckBox" fmlaLink="$AL$36" noThreeD="1"/>
</file>

<file path=xl/ctrlProps/ctrlProp158.xml><?xml version="1.0" encoding="utf-8"?>
<formControlPr xmlns="http://schemas.microsoft.com/office/spreadsheetml/2009/9/main" objectType="CheckBox" fmlaLink="$AJ$38" noThreeD="1"/>
</file>

<file path=xl/ctrlProps/ctrlProp159.xml><?xml version="1.0" encoding="utf-8"?>
<formControlPr xmlns="http://schemas.microsoft.com/office/spreadsheetml/2009/9/main" objectType="CheckBox" fmlaLink="$AN$40" noThreeD="1"/>
</file>

<file path=xl/ctrlProps/ctrlProp16.xml><?xml version="1.0" encoding="utf-8"?>
<formControlPr xmlns="http://schemas.microsoft.com/office/spreadsheetml/2009/9/main" objectType="CheckBox" fmlaLink="$AM$34" noThreeD="1"/>
</file>

<file path=xl/ctrlProps/ctrlProp160.xml><?xml version="1.0" encoding="utf-8"?>
<formControlPr xmlns="http://schemas.microsoft.com/office/spreadsheetml/2009/9/main" objectType="CheckBox" fmlaLink="$AO$40" noThreeD="1"/>
</file>

<file path=xl/ctrlProps/ctrlProp161.xml><?xml version="1.0" encoding="utf-8"?>
<formControlPr xmlns="http://schemas.microsoft.com/office/spreadsheetml/2009/9/main" objectType="CheckBox" fmlaLink="$AP$40" noThreeD="1"/>
</file>

<file path=xl/ctrlProps/ctrlProp162.xml><?xml version="1.0" encoding="utf-8"?>
<formControlPr xmlns="http://schemas.microsoft.com/office/spreadsheetml/2009/9/main" objectType="CheckBox" fmlaLink="$AQ$40" noThreeD="1"/>
</file>

<file path=xl/ctrlProps/ctrlProp163.xml><?xml version="1.0" encoding="utf-8"?>
<formControlPr xmlns="http://schemas.microsoft.com/office/spreadsheetml/2009/9/main" objectType="CheckBox" fmlaLink="$AN$41" noThreeD="1"/>
</file>

<file path=xl/ctrlProps/ctrlProp164.xml><?xml version="1.0" encoding="utf-8"?>
<formControlPr xmlns="http://schemas.microsoft.com/office/spreadsheetml/2009/9/main" objectType="CheckBox" fmlaLink="$AJ$40" noThreeD="1"/>
</file>

<file path=xl/ctrlProps/ctrlProp165.xml><?xml version="1.0" encoding="utf-8"?>
<formControlPr xmlns="http://schemas.microsoft.com/office/spreadsheetml/2009/9/main" objectType="CheckBox" fmlaLink="$AK$40" noThreeD="1"/>
</file>

<file path=xl/ctrlProps/ctrlProp166.xml><?xml version="1.0" encoding="utf-8"?>
<formControlPr xmlns="http://schemas.microsoft.com/office/spreadsheetml/2009/9/main" objectType="CheckBox" fmlaLink="$AL$40" noThreeD="1"/>
</file>

<file path=xl/ctrlProps/ctrlProp167.xml><?xml version="1.0" encoding="utf-8"?>
<formControlPr xmlns="http://schemas.microsoft.com/office/spreadsheetml/2009/9/main" objectType="CheckBox" fmlaLink="$AM$40" noThreeD="1"/>
</file>

<file path=xl/ctrlProps/ctrlProp168.xml><?xml version="1.0" encoding="utf-8"?>
<formControlPr xmlns="http://schemas.microsoft.com/office/spreadsheetml/2009/9/main" objectType="CheckBox" fmlaLink="$AJ$41"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fmlaLink="$AL$35" noThreeD="1"/>
</file>

<file path=xl/ctrlProps/ctrlProp170.xml><?xml version="1.0" encoding="utf-8"?>
<formControlPr xmlns="http://schemas.microsoft.com/office/spreadsheetml/2009/9/main" objectType="CheckBox" fmlaLink="$AK$28" lockText="1" noThreeD="1"/>
</file>

<file path=xl/ctrlProps/ctrlProp171.xml><?xml version="1.0" encoding="utf-8"?>
<formControlPr xmlns="http://schemas.microsoft.com/office/spreadsheetml/2009/9/main" objectType="CheckBox" fmlaLink="$AL$28" lockText="1" noThreeD="1"/>
</file>

<file path=xl/ctrlProps/ctrlProp172.xml><?xml version="1.0" encoding="utf-8"?>
<formControlPr xmlns="http://schemas.microsoft.com/office/spreadsheetml/2009/9/main" objectType="CheckBox" fmlaLink="$AK$30" lockText="1" noThreeD="1"/>
</file>

<file path=xl/ctrlProps/ctrlProp173.xml><?xml version="1.0" encoding="utf-8"?>
<formControlPr xmlns="http://schemas.microsoft.com/office/spreadsheetml/2009/9/main" objectType="CheckBox" fmlaLink="$AL$30" lockText="1" noThreeD="1"/>
</file>

<file path=xl/ctrlProps/ctrlProp174.xml><?xml version="1.0" encoding="utf-8"?>
<formControlPr xmlns="http://schemas.microsoft.com/office/spreadsheetml/2009/9/main" objectType="CheckBox" fmlaLink="$AK$8" noThreeD="1"/>
</file>

<file path=xl/ctrlProps/ctrlProp175.xml><?xml version="1.0" encoding="utf-8"?>
<formControlPr xmlns="http://schemas.microsoft.com/office/spreadsheetml/2009/9/main" objectType="CheckBox" fmlaLink="$AJ$8" lockText="1" noThreeD="1"/>
</file>

<file path=xl/ctrlProps/ctrlProp176.xml><?xml version="1.0" encoding="utf-8"?>
<formControlPr xmlns="http://schemas.microsoft.com/office/spreadsheetml/2009/9/main" objectType="CheckBox" fmlaLink="$AJ$6" lockText="1" noThreeD="1"/>
</file>

<file path=xl/ctrlProps/ctrlProp177.xml><?xml version="1.0" encoding="utf-8"?>
<formControlPr xmlns="http://schemas.microsoft.com/office/spreadsheetml/2009/9/main" objectType="GBox" noThreeD="1"/>
</file>

<file path=xl/ctrlProps/ctrlProp178.xml><?xml version="1.0" encoding="utf-8"?>
<formControlPr xmlns="http://schemas.microsoft.com/office/spreadsheetml/2009/9/main" objectType="GBox" noThreeD="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L$36" noThreeD="1"/>
</file>

<file path=xl/ctrlProps/ctrlProp180.xml><?xml version="1.0" encoding="utf-8"?>
<formControlPr xmlns="http://schemas.microsoft.com/office/spreadsheetml/2009/9/main" objectType="GBox"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GBox" noThreeD="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GBox" noThreeD="1"/>
</file>

<file path=xl/ctrlProps/ctrlProp185.xml><?xml version="1.0" encoding="utf-8"?>
<formControlPr xmlns="http://schemas.microsoft.com/office/spreadsheetml/2009/9/main" objectType="GBox" noThreeD="1"/>
</file>

<file path=xl/ctrlProps/ctrlProp186.xml><?xml version="1.0" encoding="utf-8"?>
<formControlPr xmlns="http://schemas.microsoft.com/office/spreadsheetml/2009/9/main" objectType="GBox"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GBox" noThreeD="1"/>
</file>

<file path=xl/ctrlProps/ctrlProp189.xml><?xml version="1.0" encoding="utf-8"?>
<formControlPr xmlns="http://schemas.microsoft.com/office/spreadsheetml/2009/9/main" objectType="GBox" noThreeD="1"/>
</file>

<file path=xl/ctrlProps/ctrlProp19.xml><?xml version="1.0" encoding="utf-8"?>
<formControlPr xmlns="http://schemas.microsoft.com/office/spreadsheetml/2009/9/main" objectType="CheckBox" fmlaLink="$AJ$38" noThreeD="1"/>
</file>

<file path=xl/ctrlProps/ctrlProp190.xml><?xml version="1.0" encoding="utf-8"?>
<formControlPr xmlns="http://schemas.microsoft.com/office/spreadsheetml/2009/9/main" objectType="GBox" noThreeD="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GBox" noThreeD="1"/>
</file>

<file path=xl/ctrlProps/ctrlProp193.xml><?xml version="1.0" encoding="utf-8"?>
<formControlPr xmlns="http://schemas.microsoft.com/office/spreadsheetml/2009/9/main" objectType="CheckBox" fmlaLink="$AJ$34" noThreeD="1"/>
</file>

<file path=xl/ctrlProps/ctrlProp194.xml><?xml version="1.0" encoding="utf-8"?>
<formControlPr xmlns="http://schemas.microsoft.com/office/spreadsheetml/2009/9/main" objectType="CheckBox" fmlaLink="$AK$34" noThreeD="1"/>
</file>

<file path=xl/ctrlProps/ctrlProp195.xml><?xml version="1.0" encoding="utf-8"?>
<formControlPr xmlns="http://schemas.microsoft.com/office/spreadsheetml/2009/9/main" objectType="CheckBox" fmlaLink="$AL$34" noThreeD="1"/>
</file>

<file path=xl/ctrlProps/ctrlProp196.xml><?xml version="1.0" encoding="utf-8"?>
<formControlPr xmlns="http://schemas.microsoft.com/office/spreadsheetml/2009/9/main" objectType="CheckBox" fmlaLink="$AM$34" noThreeD="1"/>
</file>

<file path=xl/ctrlProps/ctrlProp197.xml><?xml version="1.0" encoding="utf-8"?>
<formControlPr xmlns="http://schemas.microsoft.com/office/spreadsheetml/2009/9/main" objectType="CheckBox" fmlaLink="$AJ$35" noThreeD="1"/>
</file>

<file path=xl/ctrlProps/ctrlProp198.xml><?xml version="1.0" encoding="utf-8"?>
<formControlPr xmlns="http://schemas.microsoft.com/office/spreadsheetml/2009/9/main" objectType="CheckBox" fmlaLink="$AL$35" noThreeD="1"/>
</file>

<file path=xl/ctrlProps/ctrlProp199.xml><?xml version="1.0" encoding="utf-8"?>
<formControlPr xmlns="http://schemas.microsoft.com/office/spreadsheetml/2009/9/main" objectType="CheckBox" fmlaLink="$AJ$36" noThreeD="1"/>
</file>

<file path=xl/ctrlProps/ctrlProp2.xml><?xml version="1.0" encoding="utf-8"?>
<formControlPr xmlns="http://schemas.microsoft.com/office/spreadsheetml/2009/9/main" objectType="CheckBox" fmlaLink="$AK$8" noThreeD="1"/>
</file>

<file path=xl/ctrlProps/ctrlProp20.xml><?xml version="1.0" encoding="utf-8"?>
<formControlPr xmlns="http://schemas.microsoft.com/office/spreadsheetml/2009/9/main" objectType="CheckBox" fmlaLink="$AN$40" noThreeD="1"/>
</file>

<file path=xl/ctrlProps/ctrlProp200.xml><?xml version="1.0" encoding="utf-8"?>
<formControlPr xmlns="http://schemas.microsoft.com/office/spreadsheetml/2009/9/main" objectType="CheckBox" fmlaLink="$AL$36" noThreeD="1"/>
</file>

<file path=xl/ctrlProps/ctrlProp201.xml><?xml version="1.0" encoding="utf-8"?>
<formControlPr xmlns="http://schemas.microsoft.com/office/spreadsheetml/2009/9/main" objectType="CheckBox" fmlaLink="$AJ$38" noThreeD="1"/>
</file>

<file path=xl/ctrlProps/ctrlProp202.xml><?xml version="1.0" encoding="utf-8"?>
<formControlPr xmlns="http://schemas.microsoft.com/office/spreadsheetml/2009/9/main" objectType="CheckBox" fmlaLink="$AN$40" noThreeD="1"/>
</file>

<file path=xl/ctrlProps/ctrlProp203.xml><?xml version="1.0" encoding="utf-8"?>
<formControlPr xmlns="http://schemas.microsoft.com/office/spreadsheetml/2009/9/main" objectType="CheckBox" fmlaLink="$AO$40" noThreeD="1"/>
</file>

<file path=xl/ctrlProps/ctrlProp204.xml><?xml version="1.0" encoding="utf-8"?>
<formControlPr xmlns="http://schemas.microsoft.com/office/spreadsheetml/2009/9/main" objectType="CheckBox" fmlaLink="$AP$40" noThreeD="1"/>
</file>

<file path=xl/ctrlProps/ctrlProp205.xml><?xml version="1.0" encoding="utf-8"?>
<formControlPr xmlns="http://schemas.microsoft.com/office/spreadsheetml/2009/9/main" objectType="CheckBox" fmlaLink="$AQ$40" noThreeD="1"/>
</file>

<file path=xl/ctrlProps/ctrlProp206.xml><?xml version="1.0" encoding="utf-8"?>
<formControlPr xmlns="http://schemas.microsoft.com/office/spreadsheetml/2009/9/main" objectType="CheckBox" fmlaLink="$AN$41" noThreeD="1"/>
</file>

<file path=xl/ctrlProps/ctrlProp207.xml><?xml version="1.0" encoding="utf-8"?>
<formControlPr xmlns="http://schemas.microsoft.com/office/spreadsheetml/2009/9/main" objectType="CheckBox" fmlaLink="$AJ$40" noThreeD="1"/>
</file>

<file path=xl/ctrlProps/ctrlProp208.xml><?xml version="1.0" encoding="utf-8"?>
<formControlPr xmlns="http://schemas.microsoft.com/office/spreadsheetml/2009/9/main" objectType="CheckBox" fmlaLink="$AK$40" noThreeD="1"/>
</file>

<file path=xl/ctrlProps/ctrlProp209.xml><?xml version="1.0" encoding="utf-8"?>
<formControlPr xmlns="http://schemas.microsoft.com/office/spreadsheetml/2009/9/main" objectType="CheckBox" fmlaLink="$AL$40" noThreeD="1"/>
</file>

<file path=xl/ctrlProps/ctrlProp21.xml><?xml version="1.0" encoding="utf-8"?>
<formControlPr xmlns="http://schemas.microsoft.com/office/spreadsheetml/2009/9/main" objectType="CheckBox" fmlaLink="$AO$40" noThreeD="1"/>
</file>

<file path=xl/ctrlProps/ctrlProp210.xml><?xml version="1.0" encoding="utf-8"?>
<formControlPr xmlns="http://schemas.microsoft.com/office/spreadsheetml/2009/9/main" objectType="CheckBox" fmlaLink="$AM$40" noThreeD="1"/>
</file>

<file path=xl/ctrlProps/ctrlProp211.xml><?xml version="1.0" encoding="utf-8"?>
<formControlPr xmlns="http://schemas.microsoft.com/office/spreadsheetml/2009/9/main" objectType="CheckBox" fmlaLink="$AJ$41" noThreeD="1"/>
</file>

<file path=xl/ctrlProps/ctrlProp212.xml><?xml version="1.0" encoding="utf-8"?>
<formControlPr xmlns="http://schemas.microsoft.com/office/spreadsheetml/2009/9/main" objectType="GBox" noThreeD="1"/>
</file>

<file path=xl/ctrlProps/ctrlProp213.xml><?xml version="1.0" encoding="utf-8"?>
<formControlPr xmlns="http://schemas.microsoft.com/office/spreadsheetml/2009/9/main" objectType="CheckBox" fmlaLink="$AK$28" lockText="1" noThreeD="1"/>
</file>

<file path=xl/ctrlProps/ctrlProp214.xml><?xml version="1.0" encoding="utf-8"?>
<formControlPr xmlns="http://schemas.microsoft.com/office/spreadsheetml/2009/9/main" objectType="CheckBox" fmlaLink="$AL$28" lockText="1" noThreeD="1"/>
</file>

<file path=xl/ctrlProps/ctrlProp215.xml><?xml version="1.0" encoding="utf-8"?>
<formControlPr xmlns="http://schemas.microsoft.com/office/spreadsheetml/2009/9/main" objectType="CheckBox" fmlaLink="$AK$30" lockText="1" noThreeD="1"/>
</file>

<file path=xl/ctrlProps/ctrlProp216.xml><?xml version="1.0" encoding="utf-8"?>
<formControlPr xmlns="http://schemas.microsoft.com/office/spreadsheetml/2009/9/main" objectType="CheckBox" fmlaLink="$AL$30" lockText="1" noThreeD="1"/>
</file>

<file path=xl/ctrlProps/ctrlProp217.xml><?xml version="1.0" encoding="utf-8"?>
<formControlPr xmlns="http://schemas.microsoft.com/office/spreadsheetml/2009/9/main" objectType="CheckBox" fmlaLink="$AM$5" noThreeD="1"/>
</file>

<file path=xl/ctrlProps/ctrlProp218.xml><?xml version="1.0" encoding="utf-8"?>
<formControlPr xmlns="http://schemas.microsoft.com/office/spreadsheetml/2009/9/main" objectType="CheckBox" fmlaLink="$AM$11" lockText="1" noThreeD="1"/>
</file>

<file path=xl/ctrlProps/ctrlProp219.xml><?xml version="1.0" encoding="utf-8"?>
<formControlPr xmlns="http://schemas.microsoft.com/office/spreadsheetml/2009/9/main" objectType="CheckBox" fmlaLink="$AM$15" lockText="1" noThreeD="1"/>
</file>

<file path=xl/ctrlProps/ctrlProp22.xml><?xml version="1.0" encoding="utf-8"?>
<formControlPr xmlns="http://schemas.microsoft.com/office/spreadsheetml/2009/9/main" objectType="CheckBox" fmlaLink="$AP$40" noThreeD="1"/>
</file>

<file path=xl/ctrlProps/ctrlProp220.xml><?xml version="1.0" encoding="utf-8"?>
<formControlPr xmlns="http://schemas.microsoft.com/office/spreadsheetml/2009/9/main" objectType="CheckBox" fmlaLink="$AM$19" lockText="1" noThreeD="1"/>
</file>

<file path=xl/ctrlProps/ctrlProp23.xml><?xml version="1.0" encoding="utf-8"?>
<formControlPr xmlns="http://schemas.microsoft.com/office/spreadsheetml/2009/9/main" objectType="CheckBox" fmlaLink="$AQ$40" noThreeD="1"/>
</file>

<file path=xl/ctrlProps/ctrlProp24.xml><?xml version="1.0" encoding="utf-8"?>
<formControlPr xmlns="http://schemas.microsoft.com/office/spreadsheetml/2009/9/main" objectType="CheckBox" fmlaLink="$AN$41" noThreeD="1"/>
</file>

<file path=xl/ctrlProps/ctrlProp25.xml><?xml version="1.0" encoding="utf-8"?>
<formControlPr xmlns="http://schemas.microsoft.com/office/spreadsheetml/2009/9/main" objectType="CheckBox" fmlaLink="$AJ$40" noThreeD="1"/>
</file>

<file path=xl/ctrlProps/ctrlProp26.xml><?xml version="1.0" encoding="utf-8"?>
<formControlPr xmlns="http://schemas.microsoft.com/office/spreadsheetml/2009/9/main" objectType="CheckBox" fmlaLink="$AK$40" noThreeD="1"/>
</file>

<file path=xl/ctrlProps/ctrlProp27.xml><?xml version="1.0" encoding="utf-8"?>
<formControlPr xmlns="http://schemas.microsoft.com/office/spreadsheetml/2009/9/main" objectType="CheckBox" fmlaLink="$AL$40" noThreeD="1"/>
</file>

<file path=xl/ctrlProps/ctrlProp28.xml><?xml version="1.0" encoding="utf-8"?>
<formControlPr xmlns="http://schemas.microsoft.com/office/spreadsheetml/2009/9/main" objectType="CheckBox" fmlaLink="$AM$40" noThreeD="1"/>
</file>

<file path=xl/ctrlProps/ctrlProp29.xml><?xml version="1.0" encoding="utf-8"?>
<formControlPr xmlns="http://schemas.microsoft.com/office/spreadsheetml/2009/9/main" objectType="CheckBox" fmlaLink="$AJ$41" noThreeD="1"/>
</file>

<file path=xl/ctrlProps/ctrlProp3.xml><?xml version="1.0" encoding="utf-8"?>
<formControlPr xmlns="http://schemas.microsoft.com/office/spreadsheetml/2009/9/main" objectType="CheckBox" fmlaLink="$AJ$8"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CheckBox" fmlaLink="$AK$30" lockText="1" noThreeD="1"/>
</file>

<file path=xl/ctrlProps/ctrlProp32.xml><?xml version="1.0" encoding="utf-8"?>
<formControlPr xmlns="http://schemas.microsoft.com/office/spreadsheetml/2009/9/main" objectType="CheckBox" fmlaLink="$AL$30" lockText="1" noThreeD="1"/>
</file>

<file path=xl/ctrlProps/ctrlProp33.xml><?xml version="1.0" encoding="utf-8"?>
<formControlPr xmlns="http://schemas.microsoft.com/office/spreadsheetml/2009/9/main" objectType="CheckBox" fmlaLink="$AK$28" lockText="1" noThreeD="1"/>
</file>

<file path=xl/ctrlProps/ctrlProp34.xml><?xml version="1.0" encoding="utf-8"?>
<formControlPr xmlns="http://schemas.microsoft.com/office/spreadsheetml/2009/9/main" objectType="CheckBox" fmlaLink="$AL$28"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AJ$6"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CheckBox" fmlaLink="$AJ$35" noThreeD="1"/>
</file>

<file path=xl/ctrlProps/ctrlProp44.xml><?xml version="1.0" encoding="utf-8"?>
<formControlPr xmlns="http://schemas.microsoft.com/office/spreadsheetml/2009/9/main" objectType="CheckBox" fmlaLink="$AJ$36" noThreeD="1"/>
</file>

<file path=xl/ctrlProps/ctrlProp45.xml><?xml version="1.0" encoding="utf-8"?>
<formControlPr xmlns="http://schemas.microsoft.com/office/spreadsheetml/2009/9/main" objectType="CheckBox" fmlaLink="$AK$8" noThreeD="1"/>
</file>

<file path=xl/ctrlProps/ctrlProp46.xml><?xml version="1.0" encoding="utf-8"?>
<formControlPr xmlns="http://schemas.microsoft.com/office/spreadsheetml/2009/9/main" objectType="CheckBox" fmlaLink="$AJ$8" lockText="1" noThreeD="1"/>
</file>

<file path=xl/ctrlProps/ctrlProp47.xml><?xml version="1.0" encoding="utf-8"?>
<formControlPr xmlns="http://schemas.microsoft.com/office/spreadsheetml/2009/9/main" objectType="CheckBox" fmlaLink="$AJ$6" lockText="1"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GBox"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CheckBox" fmlaLink="$AJ$34" noThreeD="1"/>
</file>

<file path=xl/ctrlProps/ctrlProp65.xml><?xml version="1.0" encoding="utf-8"?>
<formControlPr xmlns="http://schemas.microsoft.com/office/spreadsheetml/2009/9/main" objectType="CheckBox" fmlaLink="$AK$34" noThreeD="1"/>
</file>

<file path=xl/ctrlProps/ctrlProp66.xml><?xml version="1.0" encoding="utf-8"?>
<formControlPr xmlns="http://schemas.microsoft.com/office/spreadsheetml/2009/9/main" objectType="CheckBox" fmlaLink="$AL$34" noThreeD="1"/>
</file>

<file path=xl/ctrlProps/ctrlProp67.xml><?xml version="1.0" encoding="utf-8"?>
<formControlPr xmlns="http://schemas.microsoft.com/office/spreadsheetml/2009/9/main" objectType="CheckBox" fmlaLink="$AM$34" noThreeD="1"/>
</file>

<file path=xl/ctrlProps/ctrlProp68.xml><?xml version="1.0" encoding="utf-8"?>
<formControlPr xmlns="http://schemas.microsoft.com/office/spreadsheetml/2009/9/main" objectType="CheckBox" fmlaLink="$AJ$35" noThreeD="1"/>
</file>

<file path=xl/ctrlProps/ctrlProp69.xml><?xml version="1.0" encoding="utf-8"?>
<formControlPr xmlns="http://schemas.microsoft.com/office/spreadsheetml/2009/9/main" objectType="CheckBox" fmlaLink="$AL$35"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CheckBox" fmlaLink="$AJ$36" noThreeD="1"/>
</file>

<file path=xl/ctrlProps/ctrlProp71.xml><?xml version="1.0" encoding="utf-8"?>
<formControlPr xmlns="http://schemas.microsoft.com/office/spreadsheetml/2009/9/main" objectType="CheckBox" fmlaLink="$AL$36" noThreeD="1"/>
</file>

<file path=xl/ctrlProps/ctrlProp72.xml><?xml version="1.0" encoding="utf-8"?>
<formControlPr xmlns="http://schemas.microsoft.com/office/spreadsheetml/2009/9/main" objectType="CheckBox" fmlaLink="$AJ$38" noThreeD="1"/>
</file>

<file path=xl/ctrlProps/ctrlProp73.xml><?xml version="1.0" encoding="utf-8"?>
<formControlPr xmlns="http://schemas.microsoft.com/office/spreadsheetml/2009/9/main" objectType="CheckBox" fmlaLink="$AN$40" noThreeD="1"/>
</file>

<file path=xl/ctrlProps/ctrlProp74.xml><?xml version="1.0" encoding="utf-8"?>
<formControlPr xmlns="http://schemas.microsoft.com/office/spreadsheetml/2009/9/main" objectType="CheckBox" fmlaLink="$AO$40" noThreeD="1"/>
</file>

<file path=xl/ctrlProps/ctrlProp75.xml><?xml version="1.0" encoding="utf-8"?>
<formControlPr xmlns="http://schemas.microsoft.com/office/spreadsheetml/2009/9/main" objectType="CheckBox" fmlaLink="$AP$40" noThreeD="1"/>
</file>

<file path=xl/ctrlProps/ctrlProp76.xml><?xml version="1.0" encoding="utf-8"?>
<formControlPr xmlns="http://schemas.microsoft.com/office/spreadsheetml/2009/9/main" objectType="CheckBox" fmlaLink="$AQ$40" noThreeD="1"/>
</file>

<file path=xl/ctrlProps/ctrlProp77.xml><?xml version="1.0" encoding="utf-8"?>
<formControlPr xmlns="http://schemas.microsoft.com/office/spreadsheetml/2009/9/main" objectType="CheckBox" fmlaLink="$AN$41" noThreeD="1"/>
</file>

<file path=xl/ctrlProps/ctrlProp78.xml><?xml version="1.0" encoding="utf-8"?>
<formControlPr xmlns="http://schemas.microsoft.com/office/spreadsheetml/2009/9/main" objectType="CheckBox" fmlaLink="$AJ$40" noThreeD="1"/>
</file>

<file path=xl/ctrlProps/ctrlProp79.xml><?xml version="1.0" encoding="utf-8"?>
<formControlPr xmlns="http://schemas.microsoft.com/office/spreadsheetml/2009/9/main" objectType="CheckBox" fmlaLink="$AK$40"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CheckBox" fmlaLink="$AL$40" noThreeD="1"/>
</file>

<file path=xl/ctrlProps/ctrlProp81.xml><?xml version="1.0" encoding="utf-8"?>
<formControlPr xmlns="http://schemas.microsoft.com/office/spreadsheetml/2009/9/main" objectType="CheckBox" fmlaLink="$AM$40" noThreeD="1"/>
</file>

<file path=xl/ctrlProps/ctrlProp82.xml><?xml version="1.0" encoding="utf-8"?>
<formControlPr xmlns="http://schemas.microsoft.com/office/spreadsheetml/2009/9/main" objectType="CheckBox" fmlaLink="$AJ$41"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CheckBox" fmlaLink="$AK$28" lockText="1" noThreeD="1"/>
</file>

<file path=xl/ctrlProps/ctrlProp85.xml><?xml version="1.0" encoding="utf-8"?>
<formControlPr xmlns="http://schemas.microsoft.com/office/spreadsheetml/2009/9/main" objectType="CheckBox" fmlaLink="$AL$28" lockText="1" noThreeD="1"/>
</file>

<file path=xl/ctrlProps/ctrlProp86.xml><?xml version="1.0" encoding="utf-8"?>
<formControlPr xmlns="http://schemas.microsoft.com/office/spreadsheetml/2009/9/main" objectType="CheckBox" fmlaLink="$AK$30" lockText="1" noThreeD="1"/>
</file>

<file path=xl/ctrlProps/ctrlProp87.xml><?xml version="1.0" encoding="utf-8"?>
<formControlPr xmlns="http://schemas.microsoft.com/office/spreadsheetml/2009/9/main" objectType="CheckBox" fmlaLink="$AL$30" lockText="1" noThreeD="1"/>
</file>

<file path=xl/ctrlProps/ctrlProp88.xml><?xml version="1.0" encoding="utf-8"?>
<formControlPr xmlns="http://schemas.microsoft.com/office/spreadsheetml/2009/9/main" objectType="CheckBox" fmlaLink="$AK$8" noThreeD="1"/>
</file>

<file path=xl/ctrlProps/ctrlProp89.xml><?xml version="1.0" encoding="utf-8"?>
<formControlPr xmlns="http://schemas.microsoft.com/office/spreadsheetml/2009/9/main" objectType="CheckBox" fmlaLink="$AJ$8" lockText="1" noThreeD="1"/>
</file>

<file path=xl/ctrlProps/ctrlProp9.xml><?xml version="1.0" encoding="utf-8"?>
<formControlPr xmlns="http://schemas.microsoft.com/office/spreadsheetml/2009/9/main" objectType="GBox" noThreeD="1"/>
</file>

<file path=xl/ctrlProps/ctrlProp90.xml><?xml version="1.0" encoding="utf-8"?>
<formControlPr xmlns="http://schemas.microsoft.com/office/spreadsheetml/2009/9/main" objectType="CheckBox" fmlaLink="$AJ$6" lockText="1"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24</xdr:col>
      <xdr:colOff>82550</xdr:colOff>
      <xdr:row>2</xdr:row>
      <xdr:rowOff>200025</xdr:rowOff>
    </xdr:from>
    <xdr:to>
      <xdr:col>24</xdr:col>
      <xdr:colOff>2752725</xdr:colOff>
      <xdr:row>4</xdr:row>
      <xdr:rowOff>76200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721475" y="742950"/>
          <a:ext cx="2670175" cy="46672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色付き部分に入力してください。</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2</xdr:col>
          <xdr:colOff>38100</xdr:colOff>
          <xdr:row>33</xdr:row>
          <xdr:rowOff>28575</xdr:rowOff>
        </xdr:from>
        <xdr:to>
          <xdr:col>2</xdr:col>
          <xdr:colOff>247650</xdr:colOff>
          <xdr:row>33</xdr:row>
          <xdr:rowOff>266700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0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38100</xdr:colOff>
          <xdr:row>7</xdr:row>
          <xdr:rowOff>28575</xdr:rowOff>
        </xdr:from>
        <xdr:to>
          <xdr:col>18</xdr:col>
          <xdr:colOff>19050</xdr:colOff>
          <xdr:row>7</xdr:row>
          <xdr:rowOff>190500</xdr:rowOff>
        </xdr:to>
        <xdr:sp macro="" textlink="">
          <xdr:nvSpPr>
            <xdr:cNvPr id="398337" name="Check Box 1" hidden="1">
              <a:extLst>
                <a:ext uri="{63B3BB69-23CF-44E3-9099-C40C66FF867C}">
                  <a14:compatExt spid="_x0000_s398337"/>
                </a:ext>
                <a:ext uri="{FF2B5EF4-FFF2-40B4-BE49-F238E27FC236}">
                  <a16:creationId xmlns:a16="http://schemas.microsoft.com/office/drawing/2014/main" id="{00000000-0008-0000-0100-000001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7</xdr:row>
          <xdr:rowOff>19050</xdr:rowOff>
        </xdr:from>
        <xdr:to>
          <xdr:col>13</xdr:col>
          <xdr:colOff>0</xdr:colOff>
          <xdr:row>7</xdr:row>
          <xdr:rowOff>180975</xdr:rowOff>
        </xdr:to>
        <xdr:sp macro="" textlink="">
          <xdr:nvSpPr>
            <xdr:cNvPr id="398338" name="Check Box 2" hidden="1">
              <a:extLst>
                <a:ext uri="{63B3BB69-23CF-44E3-9099-C40C66FF867C}">
                  <a14:compatExt spid="_x0000_s398338"/>
                </a:ext>
                <a:ext uri="{FF2B5EF4-FFF2-40B4-BE49-F238E27FC236}">
                  <a16:creationId xmlns:a16="http://schemas.microsoft.com/office/drawing/2014/main" id="{00000000-0008-0000-0100-000002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6</xdr:row>
          <xdr:rowOff>28575</xdr:rowOff>
        </xdr:from>
        <xdr:to>
          <xdr:col>32</xdr:col>
          <xdr:colOff>0</xdr:colOff>
          <xdr:row>6</xdr:row>
          <xdr:rowOff>219075</xdr:rowOff>
        </xdr:to>
        <xdr:sp macro="" textlink="">
          <xdr:nvSpPr>
            <xdr:cNvPr id="398350" name="Check Box 14" hidden="1">
              <a:extLst>
                <a:ext uri="{63B3BB69-23CF-44E3-9099-C40C66FF867C}">
                  <a14:compatExt spid="_x0000_s398350"/>
                </a:ext>
                <a:ext uri="{FF2B5EF4-FFF2-40B4-BE49-F238E27FC236}">
                  <a16:creationId xmlns:a16="http://schemas.microsoft.com/office/drawing/2014/main" id="{00000000-0008-0000-0100-00000E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0</xdr:colOff>
          <xdr:row>51</xdr:row>
          <xdr:rowOff>247650</xdr:rowOff>
        </xdr:from>
        <xdr:to>
          <xdr:col>46</xdr:col>
          <xdr:colOff>561975</xdr:colOff>
          <xdr:row>53</xdr:row>
          <xdr:rowOff>352425</xdr:rowOff>
        </xdr:to>
        <xdr:sp macro="" textlink="">
          <xdr:nvSpPr>
            <xdr:cNvPr id="398352" name="Group Box 16" hidden="1">
              <a:extLst>
                <a:ext uri="{63B3BB69-23CF-44E3-9099-C40C66FF867C}">
                  <a14:compatExt spid="_x0000_s398352"/>
                </a:ext>
                <a:ext uri="{FF2B5EF4-FFF2-40B4-BE49-F238E27FC236}">
                  <a16:creationId xmlns:a16="http://schemas.microsoft.com/office/drawing/2014/main" id="{00000000-0008-0000-0100-000010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33</xdr:row>
          <xdr:rowOff>19050</xdr:rowOff>
        </xdr:from>
        <xdr:to>
          <xdr:col>26</xdr:col>
          <xdr:colOff>114300</xdr:colOff>
          <xdr:row>35</xdr:row>
          <xdr:rowOff>95250</xdr:rowOff>
        </xdr:to>
        <xdr:sp macro="" textlink="">
          <xdr:nvSpPr>
            <xdr:cNvPr id="398403" name="Group Box 67" hidden="1">
              <a:extLst>
                <a:ext uri="{63B3BB69-23CF-44E3-9099-C40C66FF867C}">
                  <a14:compatExt spid="_x0000_s398403"/>
                </a:ext>
                <a:ext uri="{FF2B5EF4-FFF2-40B4-BE49-F238E27FC236}">
                  <a16:creationId xmlns:a16="http://schemas.microsoft.com/office/drawing/2014/main" id="{00000000-0008-0000-0100-000043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32</xdr:row>
          <xdr:rowOff>247650</xdr:rowOff>
        </xdr:from>
        <xdr:to>
          <xdr:col>18</xdr:col>
          <xdr:colOff>123825</xdr:colOff>
          <xdr:row>35</xdr:row>
          <xdr:rowOff>19050</xdr:rowOff>
        </xdr:to>
        <xdr:sp macro="" textlink="">
          <xdr:nvSpPr>
            <xdr:cNvPr id="398404" name="Group Box 68" hidden="1">
              <a:extLst>
                <a:ext uri="{63B3BB69-23CF-44E3-9099-C40C66FF867C}">
                  <a14:compatExt spid="_x0000_s398404"/>
                </a:ext>
                <a:ext uri="{FF2B5EF4-FFF2-40B4-BE49-F238E27FC236}">
                  <a16:creationId xmlns:a16="http://schemas.microsoft.com/office/drawing/2014/main" id="{00000000-0008-0000-0100-000044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17</xdr:col>
          <xdr:colOff>47625</xdr:colOff>
          <xdr:row>39</xdr:row>
          <xdr:rowOff>152400</xdr:rowOff>
        </xdr:to>
        <xdr:sp macro="" textlink="">
          <xdr:nvSpPr>
            <xdr:cNvPr id="398405" name="Group Box 69" hidden="1">
              <a:extLst>
                <a:ext uri="{63B3BB69-23CF-44E3-9099-C40C66FF867C}">
                  <a14:compatExt spid="_x0000_s398405"/>
                </a:ext>
                <a:ext uri="{FF2B5EF4-FFF2-40B4-BE49-F238E27FC236}">
                  <a16:creationId xmlns:a16="http://schemas.microsoft.com/office/drawing/2014/main" id="{00000000-0008-0000-0100-000045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27</xdr:col>
          <xdr:colOff>95250</xdr:colOff>
          <xdr:row>39</xdr:row>
          <xdr:rowOff>209550</xdr:rowOff>
        </xdr:to>
        <xdr:sp macro="" textlink="">
          <xdr:nvSpPr>
            <xdr:cNvPr id="398406" name="Group Box 70" hidden="1">
              <a:extLst>
                <a:ext uri="{63B3BB69-23CF-44E3-9099-C40C66FF867C}">
                  <a14:compatExt spid="_x0000_s398406"/>
                </a:ext>
                <a:ext uri="{FF2B5EF4-FFF2-40B4-BE49-F238E27FC236}">
                  <a16:creationId xmlns:a16="http://schemas.microsoft.com/office/drawing/2014/main" id="{00000000-0008-0000-0100-000046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41</xdr:row>
          <xdr:rowOff>0</xdr:rowOff>
        </xdr:from>
        <xdr:to>
          <xdr:col>19</xdr:col>
          <xdr:colOff>0</xdr:colOff>
          <xdr:row>43</xdr:row>
          <xdr:rowOff>161925</xdr:rowOff>
        </xdr:to>
        <xdr:sp macro="" textlink="">
          <xdr:nvSpPr>
            <xdr:cNvPr id="398407" name="Group Box 71" hidden="1">
              <a:extLst>
                <a:ext uri="{63B3BB69-23CF-44E3-9099-C40C66FF867C}">
                  <a14:compatExt spid="_x0000_s398407"/>
                </a:ext>
                <a:ext uri="{FF2B5EF4-FFF2-40B4-BE49-F238E27FC236}">
                  <a16:creationId xmlns:a16="http://schemas.microsoft.com/office/drawing/2014/main" id="{00000000-0008-0000-0100-000047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398408" name="Group Box 72" hidden="1">
              <a:extLst>
                <a:ext uri="{63B3BB69-23CF-44E3-9099-C40C66FF867C}">
                  <a14:compatExt spid="_x0000_s398408"/>
                </a:ext>
                <a:ext uri="{FF2B5EF4-FFF2-40B4-BE49-F238E27FC236}">
                  <a16:creationId xmlns:a16="http://schemas.microsoft.com/office/drawing/2014/main" id="{00000000-0008-0000-0100-000048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398409" name="Group Box 73" hidden="1">
              <a:extLst>
                <a:ext uri="{63B3BB69-23CF-44E3-9099-C40C66FF867C}">
                  <a14:compatExt spid="_x0000_s398409"/>
                </a:ext>
                <a:ext uri="{FF2B5EF4-FFF2-40B4-BE49-F238E27FC236}">
                  <a16:creationId xmlns:a16="http://schemas.microsoft.com/office/drawing/2014/main" id="{00000000-0008-0000-0100-000049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398410" name="Group Box 74" hidden="1">
              <a:extLst>
                <a:ext uri="{63B3BB69-23CF-44E3-9099-C40C66FF867C}">
                  <a14:compatExt spid="_x0000_s398410"/>
                </a:ext>
                <a:ext uri="{FF2B5EF4-FFF2-40B4-BE49-F238E27FC236}">
                  <a16:creationId xmlns:a16="http://schemas.microsoft.com/office/drawing/2014/main" id="{00000000-0008-0000-0100-00004A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398411" name="Group Box 75" hidden="1">
              <a:extLst>
                <a:ext uri="{63B3BB69-23CF-44E3-9099-C40C66FF867C}">
                  <a14:compatExt spid="_x0000_s398411"/>
                </a:ext>
                <a:ext uri="{FF2B5EF4-FFF2-40B4-BE49-F238E27FC236}">
                  <a16:creationId xmlns:a16="http://schemas.microsoft.com/office/drawing/2014/main" id="{00000000-0008-0000-0100-00004B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398412" name="Group Box 76" hidden="1">
              <a:extLst>
                <a:ext uri="{63B3BB69-23CF-44E3-9099-C40C66FF867C}">
                  <a14:compatExt spid="_x0000_s398412"/>
                </a:ext>
                <a:ext uri="{FF2B5EF4-FFF2-40B4-BE49-F238E27FC236}">
                  <a16:creationId xmlns:a16="http://schemas.microsoft.com/office/drawing/2014/main" id="{00000000-0008-0000-0100-00004C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398413" name="Group Box 77" hidden="1">
              <a:extLst>
                <a:ext uri="{63B3BB69-23CF-44E3-9099-C40C66FF867C}">
                  <a14:compatExt spid="_x0000_s398413"/>
                </a:ext>
                <a:ext uri="{FF2B5EF4-FFF2-40B4-BE49-F238E27FC236}">
                  <a16:creationId xmlns:a16="http://schemas.microsoft.com/office/drawing/2014/main" id="{00000000-0008-0000-0100-00004D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398414" name="Group Box 78" hidden="1">
              <a:extLst>
                <a:ext uri="{63B3BB69-23CF-44E3-9099-C40C66FF867C}">
                  <a14:compatExt spid="_x0000_s398414"/>
                </a:ext>
                <a:ext uri="{FF2B5EF4-FFF2-40B4-BE49-F238E27FC236}">
                  <a16:creationId xmlns:a16="http://schemas.microsoft.com/office/drawing/2014/main" id="{00000000-0008-0000-0100-00004E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398415" name="Group Box 79" hidden="1">
              <a:extLst>
                <a:ext uri="{63B3BB69-23CF-44E3-9099-C40C66FF867C}">
                  <a14:compatExt spid="_x0000_s398415"/>
                </a:ext>
                <a:ext uri="{FF2B5EF4-FFF2-40B4-BE49-F238E27FC236}">
                  <a16:creationId xmlns:a16="http://schemas.microsoft.com/office/drawing/2014/main" id="{00000000-0008-0000-0100-00004F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398416" name="Group Box 80" hidden="1">
              <a:extLst>
                <a:ext uri="{63B3BB69-23CF-44E3-9099-C40C66FF867C}">
                  <a14:compatExt spid="_x0000_s398416"/>
                </a:ext>
                <a:ext uri="{FF2B5EF4-FFF2-40B4-BE49-F238E27FC236}">
                  <a16:creationId xmlns:a16="http://schemas.microsoft.com/office/drawing/2014/main" id="{00000000-0008-0000-0100-000050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43</xdr:row>
          <xdr:rowOff>0</xdr:rowOff>
        </xdr:from>
        <xdr:to>
          <xdr:col>19</xdr:col>
          <xdr:colOff>0</xdr:colOff>
          <xdr:row>45</xdr:row>
          <xdr:rowOff>57150</xdr:rowOff>
        </xdr:to>
        <xdr:sp macro="" textlink="">
          <xdr:nvSpPr>
            <xdr:cNvPr id="398417" name="Group Box 81" hidden="1">
              <a:extLst>
                <a:ext uri="{63B3BB69-23CF-44E3-9099-C40C66FF867C}">
                  <a14:compatExt spid="_x0000_s398417"/>
                </a:ext>
                <a:ext uri="{FF2B5EF4-FFF2-40B4-BE49-F238E27FC236}">
                  <a16:creationId xmlns:a16="http://schemas.microsoft.com/office/drawing/2014/main" id="{00000000-0008-0000-0100-000051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33</xdr:row>
          <xdr:rowOff>47625</xdr:rowOff>
        </xdr:from>
        <xdr:to>
          <xdr:col>8</xdr:col>
          <xdr:colOff>38100</xdr:colOff>
          <xdr:row>34</xdr:row>
          <xdr:rowOff>47625</xdr:rowOff>
        </xdr:to>
        <xdr:sp macro="" textlink="">
          <xdr:nvSpPr>
            <xdr:cNvPr id="398418" name="Check Box 82" hidden="1">
              <a:extLst>
                <a:ext uri="{63B3BB69-23CF-44E3-9099-C40C66FF867C}">
                  <a14:compatExt spid="_x0000_s398418"/>
                </a:ext>
                <a:ext uri="{FF2B5EF4-FFF2-40B4-BE49-F238E27FC236}">
                  <a16:creationId xmlns:a16="http://schemas.microsoft.com/office/drawing/2014/main" id="{00000000-0008-0000-0100-000052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33</xdr:row>
          <xdr:rowOff>28575</xdr:rowOff>
        </xdr:from>
        <xdr:to>
          <xdr:col>11</xdr:col>
          <xdr:colOff>123825</xdr:colOff>
          <xdr:row>34</xdr:row>
          <xdr:rowOff>28575</xdr:rowOff>
        </xdr:to>
        <xdr:sp macro="" textlink="">
          <xdr:nvSpPr>
            <xdr:cNvPr id="398419" name="Check Box 83" hidden="1">
              <a:extLst>
                <a:ext uri="{63B3BB69-23CF-44E3-9099-C40C66FF867C}">
                  <a14:compatExt spid="_x0000_s398419"/>
                </a:ext>
                <a:ext uri="{FF2B5EF4-FFF2-40B4-BE49-F238E27FC236}">
                  <a16:creationId xmlns:a16="http://schemas.microsoft.com/office/drawing/2014/main" id="{00000000-0008-0000-0100-000053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33</xdr:row>
          <xdr:rowOff>66675</xdr:rowOff>
        </xdr:from>
        <xdr:to>
          <xdr:col>17</xdr:col>
          <xdr:colOff>38100</xdr:colOff>
          <xdr:row>34</xdr:row>
          <xdr:rowOff>28575</xdr:rowOff>
        </xdr:to>
        <xdr:sp macro="" textlink="">
          <xdr:nvSpPr>
            <xdr:cNvPr id="398420" name="Check Box 84" hidden="1">
              <a:extLst>
                <a:ext uri="{63B3BB69-23CF-44E3-9099-C40C66FF867C}">
                  <a14:compatExt spid="_x0000_s398420"/>
                </a:ext>
                <a:ext uri="{FF2B5EF4-FFF2-40B4-BE49-F238E27FC236}">
                  <a16:creationId xmlns:a16="http://schemas.microsoft.com/office/drawing/2014/main" id="{00000000-0008-0000-0100-000054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33</xdr:row>
          <xdr:rowOff>47625</xdr:rowOff>
        </xdr:from>
        <xdr:to>
          <xdr:col>20</xdr:col>
          <xdr:colOff>123825</xdr:colOff>
          <xdr:row>34</xdr:row>
          <xdr:rowOff>47625</xdr:rowOff>
        </xdr:to>
        <xdr:sp macro="" textlink="">
          <xdr:nvSpPr>
            <xdr:cNvPr id="398421" name="Check Box 85" hidden="1">
              <a:extLst>
                <a:ext uri="{63B3BB69-23CF-44E3-9099-C40C66FF867C}">
                  <a14:compatExt spid="_x0000_s398421"/>
                </a:ext>
                <a:ext uri="{FF2B5EF4-FFF2-40B4-BE49-F238E27FC236}">
                  <a16:creationId xmlns:a16="http://schemas.microsoft.com/office/drawing/2014/main" id="{00000000-0008-0000-0100-000055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38100</xdr:rowOff>
        </xdr:from>
        <xdr:to>
          <xdr:col>8</xdr:col>
          <xdr:colOff>133350</xdr:colOff>
          <xdr:row>35</xdr:row>
          <xdr:rowOff>47625</xdr:rowOff>
        </xdr:to>
        <xdr:sp macro="" textlink="">
          <xdr:nvSpPr>
            <xdr:cNvPr id="398422" name="Check Box 86" hidden="1">
              <a:extLst>
                <a:ext uri="{63B3BB69-23CF-44E3-9099-C40C66FF867C}">
                  <a14:compatExt spid="_x0000_s398422"/>
                </a:ext>
                <a:ext uri="{FF2B5EF4-FFF2-40B4-BE49-F238E27FC236}">
                  <a16:creationId xmlns:a16="http://schemas.microsoft.com/office/drawing/2014/main" id="{00000000-0008-0000-0100-000056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34</xdr:row>
          <xdr:rowOff>76200</xdr:rowOff>
        </xdr:from>
        <xdr:to>
          <xdr:col>17</xdr:col>
          <xdr:colOff>47625</xdr:colOff>
          <xdr:row>35</xdr:row>
          <xdr:rowOff>28575</xdr:rowOff>
        </xdr:to>
        <xdr:sp macro="" textlink="">
          <xdr:nvSpPr>
            <xdr:cNvPr id="398423" name="Check Box 87" hidden="1">
              <a:extLst>
                <a:ext uri="{63B3BB69-23CF-44E3-9099-C40C66FF867C}">
                  <a14:compatExt spid="_x0000_s398423"/>
                </a:ext>
                <a:ext uri="{FF2B5EF4-FFF2-40B4-BE49-F238E27FC236}">
                  <a16:creationId xmlns:a16="http://schemas.microsoft.com/office/drawing/2014/main" id="{00000000-0008-0000-0100-000057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35</xdr:row>
          <xdr:rowOff>57150</xdr:rowOff>
        </xdr:from>
        <xdr:to>
          <xdr:col>8</xdr:col>
          <xdr:colOff>38100</xdr:colOff>
          <xdr:row>35</xdr:row>
          <xdr:rowOff>285750</xdr:rowOff>
        </xdr:to>
        <xdr:sp macro="" textlink="">
          <xdr:nvSpPr>
            <xdr:cNvPr id="398424" name="Check Box 88" hidden="1">
              <a:extLst>
                <a:ext uri="{63B3BB69-23CF-44E3-9099-C40C66FF867C}">
                  <a14:compatExt spid="_x0000_s398424"/>
                </a:ext>
                <a:ext uri="{FF2B5EF4-FFF2-40B4-BE49-F238E27FC236}">
                  <a16:creationId xmlns:a16="http://schemas.microsoft.com/office/drawing/2014/main" id="{00000000-0008-0000-0100-000058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35</xdr:row>
          <xdr:rowOff>38100</xdr:rowOff>
        </xdr:from>
        <xdr:to>
          <xdr:col>17</xdr:col>
          <xdr:colOff>76200</xdr:colOff>
          <xdr:row>35</xdr:row>
          <xdr:rowOff>285750</xdr:rowOff>
        </xdr:to>
        <xdr:sp macro="" textlink="">
          <xdr:nvSpPr>
            <xdr:cNvPr id="398425" name="Check Box 89" hidden="1">
              <a:extLst>
                <a:ext uri="{63B3BB69-23CF-44E3-9099-C40C66FF867C}">
                  <a14:compatExt spid="_x0000_s398425"/>
                </a:ext>
                <a:ext uri="{FF2B5EF4-FFF2-40B4-BE49-F238E27FC236}">
                  <a16:creationId xmlns:a16="http://schemas.microsoft.com/office/drawing/2014/main" id="{00000000-0008-0000-0100-000059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36</xdr:row>
          <xdr:rowOff>161925</xdr:rowOff>
        </xdr:from>
        <xdr:to>
          <xdr:col>8</xdr:col>
          <xdr:colOff>190500</xdr:colOff>
          <xdr:row>37</xdr:row>
          <xdr:rowOff>238125</xdr:rowOff>
        </xdr:to>
        <xdr:sp macro="" textlink="">
          <xdr:nvSpPr>
            <xdr:cNvPr id="398426" name="Check Box 90" hidden="1">
              <a:extLst>
                <a:ext uri="{63B3BB69-23CF-44E3-9099-C40C66FF867C}">
                  <a14:compatExt spid="_x0000_s398426"/>
                </a:ext>
                <a:ext uri="{FF2B5EF4-FFF2-40B4-BE49-F238E27FC236}">
                  <a16:creationId xmlns:a16="http://schemas.microsoft.com/office/drawing/2014/main" id="{00000000-0008-0000-0100-00005A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39</xdr:row>
          <xdr:rowOff>19050</xdr:rowOff>
        </xdr:from>
        <xdr:to>
          <xdr:col>17</xdr:col>
          <xdr:colOff>0</xdr:colOff>
          <xdr:row>39</xdr:row>
          <xdr:rowOff>219075</xdr:rowOff>
        </xdr:to>
        <xdr:sp macro="" textlink="">
          <xdr:nvSpPr>
            <xdr:cNvPr id="398427" name="Check Box 91" hidden="1">
              <a:extLst>
                <a:ext uri="{63B3BB69-23CF-44E3-9099-C40C66FF867C}">
                  <a14:compatExt spid="_x0000_s398427"/>
                </a:ext>
                <a:ext uri="{FF2B5EF4-FFF2-40B4-BE49-F238E27FC236}">
                  <a16:creationId xmlns:a16="http://schemas.microsoft.com/office/drawing/2014/main" id="{00000000-0008-0000-0100-00005B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123825</xdr:colOff>
          <xdr:row>39</xdr:row>
          <xdr:rowOff>9525</xdr:rowOff>
        </xdr:from>
        <xdr:to>
          <xdr:col>19</xdr:col>
          <xdr:colOff>95250</xdr:colOff>
          <xdr:row>40</xdr:row>
          <xdr:rowOff>0</xdr:rowOff>
        </xdr:to>
        <xdr:sp macro="" textlink="">
          <xdr:nvSpPr>
            <xdr:cNvPr id="398428" name="Check Box 92" hidden="1">
              <a:extLst>
                <a:ext uri="{63B3BB69-23CF-44E3-9099-C40C66FF867C}">
                  <a14:compatExt spid="_x0000_s398428"/>
                </a:ext>
                <a:ext uri="{FF2B5EF4-FFF2-40B4-BE49-F238E27FC236}">
                  <a16:creationId xmlns:a16="http://schemas.microsoft.com/office/drawing/2014/main" id="{00000000-0008-0000-0100-00005C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39</xdr:row>
          <xdr:rowOff>19050</xdr:rowOff>
        </xdr:from>
        <xdr:to>
          <xdr:col>21</xdr:col>
          <xdr:colOff>142875</xdr:colOff>
          <xdr:row>40</xdr:row>
          <xdr:rowOff>0</xdr:rowOff>
        </xdr:to>
        <xdr:sp macro="" textlink="">
          <xdr:nvSpPr>
            <xdr:cNvPr id="398429" name="Check Box 93" hidden="1">
              <a:extLst>
                <a:ext uri="{63B3BB69-23CF-44E3-9099-C40C66FF867C}">
                  <a14:compatExt spid="_x0000_s398429"/>
                </a:ext>
                <a:ext uri="{FF2B5EF4-FFF2-40B4-BE49-F238E27FC236}">
                  <a16:creationId xmlns:a16="http://schemas.microsoft.com/office/drawing/2014/main" id="{00000000-0008-0000-0100-00005D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39</xdr:row>
          <xdr:rowOff>19050</xdr:rowOff>
        </xdr:from>
        <xdr:to>
          <xdr:col>23</xdr:col>
          <xdr:colOff>161925</xdr:colOff>
          <xdr:row>39</xdr:row>
          <xdr:rowOff>219075</xdr:rowOff>
        </xdr:to>
        <xdr:sp macro="" textlink="">
          <xdr:nvSpPr>
            <xdr:cNvPr id="398430" name="Check Box 94" hidden="1">
              <a:extLst>
                <a:ext uri="{63B3BB69-23CF-44E3-9099-C40C66FF867C}">
                  <a14:compatExt spid="_x0000_s398430"/>
                </a:ext>
                <a:ext uri="{FF2B5EF4-FFF2-40B4-BE49-F238E27FC236}">
                  <a16:creationId xmlns:a16="http://schemas.microsoft.com/office/drawing/2014/main" id="{00000000-0008-0000-0100-00005E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40</xdr:row>
          <xdr:rowOff>47625</xdr:rowOff>
        </xdr:from>
        <xdr:to>
          <xdr:col>17</xdr:col>
          <xdr:colOff>9525</xdr:colOff>
          <xdr:row>40</xdr:row>
          <xdr:rowOff>247650</xdr:rowOff>
        </xdr:to>
        <xdr:sp macro="" textlink="">
          <xdr:nvSpPr>
            <xdr:cNvPr id="398431" name="Check Box 95" hidden="1">
              <a:extLst>
                <a:ext uri="{63B3BB69-23CF-44E3-9099-C40C66FF867C}">
                  <a14:compatExt spid="_x0000_s398431"/>
                </a:ext>
                <a:ext uri="{FF2B5EF4-FFF2-40B4-BE49-F238E27FC236}">
                  <a16:creationId xmlns:a16="http://schemas.microsoft.com/office/drawing/2014/main" id="{00000000-0008-0000-0100-00005F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xdr:rowOff>
        </xdr:from>
        <xdr:to>
          <xdr:col>8</xdr:col>
          <xdr:colOff>0</xdr:colOff>
          <xdr:row>39</xdr:row>
          <xdr:rowOff>219075</xdr:rowOff>
        </xdr:to>
        <xdr:sp macro="" textlink="">
          <xdr:nvSpPr>
            <xdr:cNvPr id="398432" name="Check Box 96" hidden="1">
              <a:extLst>
                <a:ext uri="{63B3BB69-23CF-44E3-9099-C40C66FF867C}">
                  <a14:compatExt spid="_x0000_s398432"/>
                </a:ext>
                <a:ext uri="{FF2B5EF4-FFF2-40B4-BE49-F238E27FC236}">
                  <a16:creationId xmlns:a16="http://schemas.microsoft.com/office/drawing/2014/main" id="{00000000-0008-0000-0100-000060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39</xdr:row>
          <xdr:rowOff>9525</xdr:rowOff>
        </xdr:from>
        <xdr:to>
          <xdr:col>10</xdr:col>
          <xdr:colOff>104775</xdr:colOff>
          <xdr:row>39</xdr:row>
          <xdr:rowOff>219075</xdr:rowOff>
        </xdr:to>
        <xdr:sp macro="" textlink="">
          <xdr:nvSpPr>
            <xdr:cNvPr id="398433" name="Check Box 97" hidden="1">
              <a:extLst>
                <a:ext uri="{63B3BB69-23CF-44E3-9099-C40C66FF867C}">
                  <a14:compatExt spid="_x0000_s398433"/>
                </a:ext>
                <a:ext uri="{FF2B5EF4-FFF2-40B4-BE49-F238E27FC236}">
                  <a16:creationId xmlns:a16="http://schemas.microsoft.com/office/drawing/2014/main" id="{00000000-0008-0000-0100-000061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39</xdr:row>
          <xdr:rowOff>9525</xdr:rowOff>
        </xdr:from>
        <xdr:to>
          <xdr:col>12</xdr:col>
          <xdr:colOff>142875</xdr:colOff>
          <xdr:row>39</xdr:row>
          <xdr:rowOff>219075</xdr:rowOff>
        </xdr:to>
        <xdr:sp macro="" textlink="">
          <xdr:nvSpPr>
            <xdr:cNvPr id="398434" name="Check Box 98" hidden="1">
              <a:extLst>
                <a:ext uri="{63B3BB69-23CF-44E3-9099-C40C66FF867C}">
                  <a14:compatExt spid="_x0000_s398434"/>
                </a:ext>
                <a:ext uri="{FF2B5EF4-FFF2-40B4-BE49-F238E27FC236}">
                  <a16:creationId xmlns:a16="http://schemas.microsoft.com/office/drawing/2014/main" id="{00000000-0008-0000-0100-000062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39</xdr:row>
          <xdr:rowOff>19050</xdr:rowOff>
        </xdr:from>
        <xdr:to>
          <xdr:col>14</xdr:col>
          <xdr:colOff>161925</xdr:colOff>
          <xdr:row>39</xdr:row>
          <xdr:rowOff>219075</xdr:rowOff>
        </xdr:to>
        <xdr:sp macro="" textlink="">
          <xdr:nvSpPr>
            <xdr:cNvPr id="398435" name="Check Box 99" hidden="1">
              <a:extLst>
                <a:ext uri="{63B3BB69-23CF-44E3-9099-C40C66FF867C}">
                  <a14:compatExt spid="_x0000_s398435"/>
                </a:ext>
                <a:ext uri="{FF2B5EF4-FFF2-40B4-BE49-F238E27FC236}">
                  <a16:creationId xmlns:a16="http://schemas.microsoft.com/office/drawing/2014/main" id="{00000000-0008-0000-0100-000063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57150</xdr:rowOff>
        </xdr:from>
        <xdr:to>
          <xdr:col>8</xdr:col>
          <xdr:colOff>0</xdr:colOff>
          <xdr:row>40</xdr:row>
          <xdr:rowOff>247650</xdr:rowOff>
        </xdr:to>
        <xdr:sp macro="" textlink="">
          <xdr:nvSpPr>
            <xdr:cNvPr id="398436" name="Check Box 100" hidden="1">
              <a:extLst>
                <a:ext uri="{63B3BB69-23CF-44E3-9099-C40C66FF867C}">
                  <a14:compatExt spid="_x0000_s398436"/>
                </a:ext>
                <a:ext uri="{FF2B5EF4-FFF2-40B4-BE49-F238E27FC236}">
                  <a16:creationId xmlns:a16="http://schemas.microsoft.com/office/drawing/2014/main" id="{00000000-0008-0000-0100-000064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47625</xdr:colOff>
          <xdr:row>39</xdr:row>
          <xdr:rowOff>152400</xdr:rowOff>
        </xdr:to>
        <xdr:sp macro="" textlink="">
          <xdr:nvSpPr>
            <xdr:cNvPr id="398437" name="Group Box 101" hidden="1">
              <a:extLst>
                <a:ext uri="{63B3BB69-23CF-44E3-9099-C40C66FF867C}">
                  <a14:compatExt spid="_x0000_s398437"/>
                </a:ext>
                <a:ext uri="{FF2B5EF4-FFF2-40B4-BE49-F238E27FC236}">
                  <a16:creationId xmlns:a16="http://schemas.microsoft.com/office/drawing/2014/main" id="{00000000-0008-0000-0100-0000651406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28575</xdr:rowOff>
        </xdr:from>
        <xdr:to>
          <xdr:col>8</xdr:col>
          <xdr:colOff>66675</xdr:colOff>
          <xdr:row>27</xdr:row>
          <xdr:rowOff>276225</xdr:rowOff>
        </xdr:to>
        <xdr:sp macro="" textlink="">
          <xdr:nvSpPr>
            <xdr:cNvPr id="398438" name="Check Box 102" hidden="1">
              <a:extLst>
                <a:ext uri="{63B3BB69-23CF-44E3-9099-C40C66FF867C}">
                  <a14:compatExt spid="_x0000_s398438"/>
                </a:ext>
                <a:ext uri="{FF2B5EF4-FFF2-40B4-BE49-F238E27FC236}">
                  <a16:creationId xmlns:a16="http://schemas.microsoft.com/office/drawing/2014/main" id="{00000000-0008-0000-0100-000066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27</xdr:row>
          <xdr:rowOff>38100</xdr:rowOff>
        </xdr:from>
        <xdr:to>
          <xdr:col>17</xdr:col>
          <xdr:colOff>57150</xdr:colOff>
          <xdr:row>27</xdr:row>
          <xdr:rowOff>257175</xdr:rowOff>
        </xdr:to>
        <xdr:sp macro="" textlink="">
          <xdr:nvSpPr>
            <xdr:cNvPr id="398439" name="Check Box 103" hidden="1">
              <a:extLst>
                <a:ext uri="{63B3BB69-23CF-44E3-9099-C40C66FF867C}">
                  <a14:compatExt spid="_x0000_s398439"/>
                </a:ext>
                <a:ext uri="{FF2B5EF4-FFF2-40B4-BE49-F238E27FC236}">
                  <a16:creationId xmlns:a16="http://schemas.microsoft.com/office/drawing/2014/main" id="{00000000-0008-0000-0100-000067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29</xdr:row>
          <xdr:rowOff>28575</xdr:rowOff>
        </xdr:from>
        <xdr:to>
          <xdr:col>8</xdr:col>
          <xdr:colOff>66675</xdr:colOff>
          <xdr:row>29</xdr:row>
          <xdr:rowOff>276225</xdr:rowOff>
        </xdr:to>
        <xdr:sp macro="" textlink="">
          <xdr:nvSpPr>
            <xdr:cNvPr id="398440" name="Check Box 104" hidden="1">
              <a:extLst>
                <a:ext uri="{63B3BB69-23CF-44E3-9099-C40C66FF867C}">
                  <a14:compatExt spid="_x0000_s398440"/>
                </a:ext>
                <a:ext uri="{FF2B5EF4-FFF2-40B4-BE49-F238E27FC236}">
                  <a16:creationId xmlns:a16="http://schemas.microsoft.com/office/drawing/2014/main" id="{00000000-0008-0000-0100-000068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29</xdr:row>
          <xdr:rowOff>38100</xdr:rowOff>
        </xdr:from>
        <xdr:to>
          <xdr:col>17</xdr:col>
          <xdr:colOff>104775</xdr:colOff>
          <xdr:row>29</xdr:row>
          <xdr:rowOff>285750</xdr:rowOff>
        </xdr:to>
        <xdr:sp macro="" textlink="">
          <xdr:nvSpPr>
            <xdr:cNvPr id="398441" name="Check Box 105" hidden="1">
              <a:extLst>
                <a:ext uri="{63B3BB69-23CF-44E3-9099-C40C66FF867C}">
                  <a14:compatExt spid="_x0000_s398441"/>
                </a:ext>
                <a:ext uri="{FF2B5EF4-FFF2-40B4-BE49-F238E27FC236}">
                  <a16:creationId xmlns:a16="http://schemas.microsoft.com/office/drawing/2014/main" id="{00000000-0008-0000-0100-00006914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0</xdr:colOff>
      <xdr:row>26</xdr:row>
      <xdr:rowOff>0</xdr:rowOff>
    </xdr:from>
    <xdr:to>
      <xdr:col>33</xdr:col>
      <xdr:colOff>171450</xdr:colOff>
      <xdr:row>26</xdr:row>
      <xdr:rowOff>0</xdr:rowOff>
    </xdr:to>
    <xdr:cxnSp macro="">
      <xdr:nvCxnSpPr>
        <xdr:cNvPr id="11" name="直線コネクタ 10">
          <a:extLst>
            <a:ext uri="{FF2B5EF4-FFF2-40B4-BE49-F238E27FC236}">
              <a16:creationId xmlns:a16="http://schemas.microsoft.com/office/drawing/2014/main" id="{00000000-0008-0000-0100-00000B000000}"/>
            </a:ext>
          </a:extLst>
        </xdr:cNvPr>
        <xdr:cNvCxnSpPr/>
      </xdr:nvCxnSpPr>
      <xdr:spPr>
        <a:xfrm>
          <a:off x="933450" y="7277100"/>
          <a:ext cx="5924550" cy="0"/>
        </a:xfrm>
        <a:prstGeom prst="line">
          <a:avLst/>
        </a:prstGeom>
        <a:ln w="127">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38100</xdr:colOff>
          <xdr:row>7</xdr:row>
          <xdr:rowOff>28575</xdr:rowOff>
        </xdr:from>
        <xdr:to>
          <xdr:col>18</xdr:col>
          <xdr:colOff>19050</xdr:colOff>
          <xdr:row>7</xdr:row>
          <xdr:rowOff>190500</xdr:rowOff>
        </xdr:to>
        <xdr:sp macro="" textlink="">
          <xdr:nvSpPr>
            <xdr:cNvPr id="526337" name="Check Box 1" hidden="1">
              <a:extLst>
                <a:ext uri="{63B3BB69-23CF-44E3-9099-C40C66FF867C}">
                  <a14:compatExt spid="_x0000_s526337"/>
                </a:ext>
                <a:ext uri="{FF2B5EF4-FFF2-40B4-BE49-F238E27FC236}">
                  <a16:creationId xmlns:a16="http://schemas.microsoft.com/office/drawing/2014/main" id="{00000000-0008-0000-0300-000001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7</xdr:row>
          <xdr:rowOff>19050</xdr:rowOff>
        </xdr:from>
        <xdr:to>
          <xdr:col>13</xdr:col>
          <xdr:colOff>0</xdr:colOff>
          <xdr:row>7</xdr:row>
          <xdr:rowOff>180975</xdr:rowOff>
        </xdr:to>
        <xdr:sp macro="" textlink="">
          <xdr:nvSpPr>
            <xdr:cNvPr id="526338" name="Check Box 2" hidden="1">
              <a:extLst>
                <a:ext uri="{63B3BB69-23CF-44E3-9099-C40C66FF867C}">
                  <a14:compatExt spid="_x0000_s526338"/>
                </a:ext>
                <a:ext uri="{FF2B5EF4-FFF2-40B4-BE49-F238E27FC236}">
                  <a16:creationId xmlns:a16="http://schemas.microsoft.com/office/drawing/2014/main" id="{00000000-0008-0000-0300-000002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6</xdr:row>
          <xdr:rowOff>28575</xdr:rowOff>
        </xdr:from>
        <xdr:to>
          <xdr:col>32</xdr:col>
          <xdr:colOff>0</xdr:colOff>
          <xdr:row>6</xdr:row>
          <xdr:rowOff>219075</xdr:rowOff>
        </xdr:to>
        <xdr:sp macro="" textlink="">
          <xdr:nvSpPr>
            <xdr:cNvPr id="526339" name="Check Box 3" hidden="1">
              <a:extLst>
                <a:ext uri="{63B3BB69-23CF-44E3-9099-C40C66FF867C}">
                  <a14:compatExt spid="_x0000_s526339"/>
                </a:ext>
                <a:ext uri="{FF2B5EF4-FFF2-40B4-BE49-F238E27FC236}">
                  <a16:creationId xmlns:a16="http://schemas.microsoft.com/office/drawing/2014/main" id="{00000000-0008-0000-0300-000003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0</xdr:colOff>
          <xdr:row>51</xdr:row>
          <xdr:rowOff>247650</xdr:rowOff>
        </xdr:from>
        <xdr:to>
          <xdr:col>46</xdr:col>
          <xdr:colOff>561975</xdr:colOff>
          <xdr:row>53</xdr:row>
          <xdr:rowOff>352425</xdr:rowOff>
        </xdr:to>
        <xdr:sp macro="" textlink="">
          <xdr:nvSpPr>
            <xdr:cNvPr id="526340" name="Group Box 4" hidden="1">
              <a:extLst>
                <a:ext uri="{63B3BB69-23CF-44E3-9099-C40C66FF867C}">
                  <a14:compatExt spid="_x0000_s526340"/>
                </a:ext>
                <a:ext uri="{FF2B5EF4-FFF2-40B4-BE49-F238E27FC236}">
                  <a16:creationId xmlns:a16="http://schemas.microsoft.com/office/drawing/2014/main" id="{00000000-0008-0000-0300-000004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33</xdr:row>
          <xdr:rowOff>19050</xdr:rowOff>
        </xdr:from>
        <xdr:to>
          <xdr:col>26</xdr:col>
          <xdr:colOff>114300</xdr:colOff>
          <xdr:row>35</xdr:row>
          <xdr:rowOff>95250</xdr:rowOff>
        </xdr:to>
        <xdr:sp macro="" textlink="">
          <xdr:nvSpPr>
            <xdr:cNvPr id="526341" name="Group Box 5" hidden="1">
              <a:extLst>
                <a:ext uri="{63B3BB69-23CF-44E3-9099-C40C66FF867C}">
                  <a14:compatExt spid="_x0000_s526341"/>
                </a:ext>
                <a:ext uri="{FF2B5EF4-FFF2-40B4-BE49-F238E27FC236}">
                  <a16:creationId xmlns:a16="http://schemas.microsoft.com/office/drawing/2014/main" id="{00000000-0008-0000-0300-000005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32</xdr:row>
          <xdr:rowOff>247650</xdr:rowOff>
        </xdr:from>
        <xdr:to>
          <xdr:col>18</xdr:col>
          <xdr:colOff>123825</xdr:colOff>
          <xdr:row>35</xdr:row>
          <xdr:rowOff>19050</xdr:rowOff>
        </xdr:to>
        <xdr:sp macro="" textlink="">
          <xdr:nvSpPr>
            <xdr:cNvPr id="526342" name="Group Box 6" hidden="1">
              <a:extLst>
                <a:ext uri="{63B3BB69-23CF-44E3-9099-C40C66FF867C}">
                  <a14:compatExt spid="_x0000_s526342"/>
                </a:ext>
                <a:ext uri="{FF2B5EF4-FFF2-40B4-BE49-F238E27FC236}">
                  <a16:creationId xmlns:a16="http://schemas.microsoft.com/office/drawing/2014/main" id="{00000000-0008-0000-0300-000006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17</xdr:col>
          <xdr:colOff>47625</xdr:colOff>
          <xdr:row>39</xdr:row>
          <xdr:rowOff>152400</xdr:rowOff>
        </xdr:to>
        <xdr:sp macro="" textlink="">
          <xdr:nvSpPr>
            <xdr:cNvPr id="526343" name="Group Box 7" hidden="1">
              <a:extLst>
                <a:ext uri="{63B3BB69-23CF-44E3-9099-C40C66FF867C}">
                  <a14:compatExt spid="_x0000_s526343"/>
                </a:ext>
                <a:ext uri="{FF2B5EF4-FFF2-40B4-BE49-F238E27FC236}">
                  <a16:creationId xmlns:a16="http://schemas.microsoft.com/office/drawing/2014/main" id="{00000000-0008-0000-0300-000007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27</xdr:col>
          <xdr:colOff>95250</xdr:colOff>
          <xdr:row>39</xdr:row>
          <xdr:rowOff>209550</xdr:rowOff>
        </xdr:to>
        <xdr:sp macro="" textlink="">
          <xdr:nvSpPr>
            <xdr:cNvPr id="526344" name="Group Box 8" hidden="1">
              <a:extLst>
                <a:ext uri="{63B3BB69-23CF-44E3-9099-C40C66FF867C}">
                  <a14:compatExt spid="_x0000_s526344"/>
                </a:ext>
                <a:ext uri="{FF2B5EF4-FFF2-40B4-BE49-F238E27FC236}">
                  <a16:creationId xmlns:a16="http://schemas.microsoft.com/office/drawing/2014/main" id="{00000000-0008-0000-0300-000008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41</xdr:row>
          <xdr:rowOff>0</xdr:rowOff>
        </xdr:from>
        <xdr:to>
          <xdr:col>19</xdr:col>
          <xdr:colOff>0</xdr:colOff>
          <xdr:row>43</xdr:row>
          <xdr:rowOff>161925</xdr:rowOff>
        </xdr:to>
        <xdr:sp macro="" textlink="">
          <xdr:nvSpPr>
            <xdr:cNvPr id="526345" name="Group Box 9" hidden="1">
              <a:extLst>
                <a:ext uri="{63B3BB69-23CF-44E3-9099-C40C66FF867C}">
                  <a14:compatExt spid="_x0000_s526345"/>
                </a:ext>
                <a:ext uri="{FF2B5EF4-FFF2-40B4-BE49-F238E27FC236}">
                  <a16:creationId xmlns:a16="http://schemas.microsoft.com/office/drawing/2014/main" id="{00000000-0008-0000-0300-000009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526346" name="Group Box 10" hidden="1">
              <a:extLst>
                <a:ext uri="{63B3BB69-23CF-44E3-9099-C40C66FF867C}">
                  <a14:compatExt spid="_x0000_s526346"/>
                </a:ext>
                <a:ext uri="{FF2B5EF4-FFF2-40B4-BE49-F238E27FC236}">
                  <a16:creationId xmlns:a16="http://schemas.microsoft.com/office/drawing/2014/main" id="{00000000-0008-0000-0300-00000A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526347" name="Group Box 11" hidden="1">
              <a:extLst>
                <a:ext uri="{63B3BB69-23CF-44E3-9099-C40C66FF867C}">
                  <a14:compatExt spid="_x0000_s526347"/>
                </a:ext>
                <a:ext uri="{FF2B5EF4-FFF2-40B4-BE49-F238E27FC236}">
                  <a16:creationId xmlns:a16="http://schemas.microsoft.com/office/drawing/2014/main" id="{00000000-0008-0000-0300-00000B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526348" name="Group Box 12" hidden="1">
              <a:extLst>
                <a:ext uri="{63B3BB69-23CF-44E3-9099-C40C66FF867C}">
                  <a14:compatExt spid="_x0000_s526348"/>
                </a:ext>
                <a:ext uri="{FF2B5EF4-FFF2-40B4-BE49-F238E27FC236}">
                  <a16:creationId xmlns:a16="http://schemas.microsoft.com/office/drawing/2014/main" id="{00000000-0008-0000-0300-00000C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526349" name="Group Box 13" hidden="1">
              <a:extLst>
                <a:ext uri="{63B3BB69-23CF-44E3-9099-C40C66FF867C}">
                  <a14:compatExt spid="_x0000_s526349"/>
                </a:ext>
                <a:ext uri="{FF2B5EF4-FFF2-40B4-BE49-F238E27FC236}">
                  <a16:creationId xmlns:a16="http://schemas.microsoft.com/office/drawing/2014/main" id="{00000000-0008-0000-0300-00000D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6350" name="Group Box 14" hidden="1">
              <a:extLst>
                <a:ext uri="{63B3BB69-23CF-44E3-9099-C40C66FF867C}">
                  <a14:compatExt spid="_x0000_s526350"/>
                </a:ext>
                <a:ext uri="{FF2B5EF4-FFF2-40B4-BE49-F238E27FC236}">
                  <a16:creationId xmlns:a16="http://schemas.microsoft.com/office/drawing/2014/main" id="{00000000-0008-0000-0300-00000E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6351" name="Group Box 15" hidden="1">
              <a:extLst>
                <a:ext uri="{63B3BB69-23CF-44E3-9099-C40C66FF867C}">
                  <a14:compatExt spid="_x0000_s526351"/>
                </a:ext>
                <a:ext uri="{FF2B5EF4-FFF2-40B4-BE49-F238E27FC236}">
                  <a16:creationId xmlns:a16="http://schemas.microsoft.com/office/drawing/2014/main" id="{00000000-0008-0000-0300-00000F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526352" name="Group Box 16" hidden="1">
              <a:extLst>
                <a:ext uri="{63B3BB69-23CF-44E3-9099-C40C66FF867C}">
                  <a14:compatExt spid="_x0000_s526352"/>
                </a:ext>
                <a:ext uri="{FF2B5EF4-FFF2-40B4-BE49-F238E27FC236}">
                  <a16:creationId xmlns:a16="http://schemas.microsoft.com/office/drawing/2014/main" id="{00000000-0008-0000-0300-000010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6353" name="Group Box 17" hidden="1">
              <a:extLst>
                <a:ext uri="{63B3BB69-23CF-44E3-9099-C40C66FF867C}">
                  <a14:compatExt spid="_x0000_s526353"/>
                </a:ext>
                <a:ext uri="{FF2B5EF4-FFF2-40B4-BE49-F238E27FC236}">
                  <a16:creationId xmlns:a16="http://schemas.microsoft.com/office/drawing/2014/main" id="{00000000-0008-0000-0300-000011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526354" name="Group Box 18" hidden="1">
              <a:extLst>
                <a:ext uri="{63B3BB69-23CF-44E3-9099-C40C66FF867C}">
                  <a14:compatExt spid="_x0000_s526354"/>
                </a:ext>
                <a:ext uri="{FF2B5EF4-FFF2-40B4-BE49-F238E27FC236}">
                  <a16:creationId xmlns:a16="http://schemas.microsoft.com/office/drawing/2014/main" id="{00000000-0008-0000-0300-000012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43</xdr:row>
          <xdr:rowOff>0</xdr:rowOff>
        </xdr:from>
        <xdr:to>
          <xdr:col>19</xdr:col>
          <xdr:colOff>0</xdr:colOff>
          <xdr:row>45</xdr:row>
          <xdr:rowOff>57150</xdr:rowOff>
        </xdr:to>
        <xdr:sp macro="" textlink="">
          <xdr:nvSpPr>
            <xdr:cNvPr id="526355" name="Group Box 19" hidden="1">
              <a:extLst>
                <a:ext uri="{63B3BB69-23CF-44E3-9099-C40C66FF867C}">
                  <a14:compatExt spid="_x0000_s526355"/>
                </a:ext>
                <a:ext uri="{FF2B5EF4-FFF2-40B4-BE49-F238E27FC236}">
                  <a16:creationId xmlns:a16="http://schemas.microsoft.com/office/drawing/2014/main" id="{00000000-0008-0000-0300-000013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33</xdr:row>
          <xdr:rowOff>47625</xdr:rowOff>
        </xdr:from>
        <xdr:to>
          <xdr:col>8</xdr:col>
          <xdr:colOff>38100</xdr:colOff>
          <xdr:row>34</xdr:row>
          <xdr:rowOff>47625</xdr:rowOff>
        </xdr:to>
        <xdr:sp macro="" textlink="">
          <xdr:nvSpPr>
            <xdr:cNvPr id="526356" name="Check Box 20" hidden="1">
              <a:extLst>
                <a:ext uri="{63B3BB69-23CF-44E3-9099-C40C66FF867C}">
                  <a14:compatExt spid="_x0000_s526356"/>
                </a:ext>
                <a:ext uri="{FF2B5EF4-FFF2-40B4-BE49-F238E27FC236}">
                  <a16:creationId xmlns:a16="http://schemas.microsoft.com/office/drawing/2014/main" id="{00000000-0008-0000-0300-000014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33</xdr:row>
          <xdr:rowOff>28575</xdr:rowOff>
        </xdr:from>
        <xdr:to>
          <xdr:col>11</xdr:col>
          <xdr:colOff>123825</xdr:colOff>
          <xdr:row>34</xdr:row>
          <xdr:rowOff>28575</xdr:rowOff>
        </xdr:to>
        <xdr:sp macro="" textlink="">
          <xdr:nvSpPr>
            <xdr:cNvPr id="526357" name="Check Box 21" hidden="1">
              <a:extLst>
                <a:ext uri="{63B3BB69-23CF-44E3-9099-C40C66FF867C}">
                  <a14:compatExt spid="_x0000_s526357"/>
                </a:ext>
                <a:ext uri="{FF2B5EF4-FFF2-40B4-BE49-F238E27FC236}">
                  <a16:creationId xmlns:a16="http://schemas.microsoft.com/office/drawing/2014/main" id="{00000000-0008-0000-0300-000015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33</xdr:row>
          <xdr:rowOff>66675</xdr:rowOff>
        </xdr:from>
        <xdr:to>
          <xdr:col>17</xdr:col>
          <xdr:colOff>38100</xdr:colOff>
          <xdr:row>34</xdr:row>
          <xdr:rowOff>28575</xdr:rowOff>
        </xdr:to>
        <xdr:sp macro="" textlink="">
          <xdr:nvSpPr>
            <xdr:cNvPr id="526358" name="Check Box 22" hidden="1">
              <a:extLst>
                <a:ext uri="{63B3BB69-23CF-44E3-9099-C40C66FF867C}">
                  <a14:compatExt spid="_x0000_s526358"/>
                </a:ext>
                <a:ext uri="{FF2B5EF4-FFF2-40B4-BE49-F238E27FC236}">
                  <a16:creationId xmlns:a16="http://schemas.microsoft.com/office/drawing/2014/main" id="{00000000-0008-0000-0300-000016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33</xdr:row>
          <xdr:rowOff>47625</xdr:rowOff>
        </xdr:from>
        <xdr:to>
          <xdr:col>20</xdr:col>
          <xdr:colOff>123825</xdr:colOff>
          <xdr:row>34</xdr:row>
          <xdr:rowOff>47625</xdr:rowOff>
        </xdr:to>
        <xdr:sp macro="" textlink="">
          <xdr:nvSpPr>
            <xdr:cNvPr id="526359" name="Check Box 23" hidden="1">
              <a:extLst>
                <a:ext uri="{63B3BB69-23CF-44E3-9099-C40C66FF867C}">
                  <a14:compatExt spid="_x0000_s526359"/>
                </a:ext>
                <a:ext uri="{FF2B5EF4-FFF2-40B4-BE49-F238E27FC236}">
                  <a16:creationId xmlns:a16="http://schemas.microsoft.com/office/drawing/2014/main" id="{00000000-0008-0000-0300-000017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38100</xdr:rowOff>
        </xdr:from>
        <xdr:to>
          <xdr:col>8</xdr:col>
          <xdr:colOff>133350</xdr:colOff>
          <xdr:row>35</xdr:row>
          <xdr:rowOff>47625</xdr:rowOff>
        </xdr:to>
        <xdr:sp macro="" textlink="">
          <xdr:nvSpPr>
            <xdr:cNvPr id="526360" name="Check Box 24" hidden="1">
              <a:extLst>
                <a:ext uri="{63B3BB69-23CF-44E3-9099-C40C66FF867C}">
                  <a14:compatExt spid="_x0000_s526360"/>
                </a:ext>
                <a:ext uri="{FF2B5EF4-FFF2-40B4-BE49-F238E27FC236}">
                  <a16:creationId xmlns:a16="http://schemas.microsoft.com/office/drawing/2014/main" id="{00000000-0008-0000-0300-000018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34</xdr:row>
          <xdr:rowOff>76200</xdr:rowOff>
        </xdr:from>
        <xdr:to>
          <xdr:col>17</xdr:col>
          <xdr:colOff>47625</xdr:colOff>
          <xdr:row>35</xdr:row>
          <xdr:rowOff>28575</xdr:rowOff>
        </xdr:to>
        <xdr:sp macro="" textlink="">
          <xdr:nvSpPr>
            <xdr:cNvPr id="526361" name="Check Box 25" hidden="1">
              <a:extLst>
                <a:ext uri="{63B3BB69-23CF-44E3-9099-C40C66FF867C}">
                  <a14:compatExt spid="_x0000_s526361"/>
                </a:ext>
                <a:ext uri="{FF2B5EF4-FFF2-40B4-BE49-F238E27FC236}">
                  <a16:creationId xmlns:a16="http://schemas.microsoft.com/office/drawing/2014/main" id="{00000000-0008-0000-0300-000019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35</xdr:row>
          <xdr:rowOff>57150</xdr:rowOff>
        </xdr:from>
        <xdr:to>
          <xdr:col>8</xdr:col>
          <xdr:colOff>38100</xdr:colOff>
          <xdr:row>35</xdr:row>
          <xdr:rowOff>285750</xdr:rowOff>
        </xdr:to>
        <xdr:sp macro="" textlink="">
          <xdr:nvSpPr>
            <xdr:cNvPr id="526362" name="Check Box 26" hidden="1">
              <a:extLst>
                <a:ext uri="{63B3BB69-23CF-44E3-9099-C40C66FF867C}">
                  <a14:compatExt spid="_x0000_s526362"/>
                </a:ext>
                <a:ext uri="{FF2B5EF4-FFF2-40B4-BE49-F238E27FC236}">
                  <a16:creationId xmlns:a16="http://schemas.microsoft.com/office/drawing/2014/main" id="{00000000-0008-0000-0300-00001A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35</xdr:row>
          <xdr:rowOff>38100</xdr:rowOff>
        </xdr:from>
        <xdr:to>
          <xdr:col>17</xdr:col>
          <xdr:colOff>76200</xdr:colOff>
          <xdr:row>35</xdr:row>
          <xdr:rowOff>285750</xdr:rowOff>
        </xdr:to>
        <xdr:sp macro="" textlink="">
          <xdr:nvSpPr>
            <xdr:cNvPr id="526363" name="Check Box 27" hidden="1">
              <a:extLst>
                <a:ext uri="{63B3BB69-23CF-44E3-9099-C40C66FF867C}">
                  <a14:compatExt spid="_x0000_s526363"/>
                </a:ext>
                <a:ext uri="{FF2B5EF4-FFF2-40B4-BE49-F238E27FC236}">
                  <a16:creationId xmlns:a16="http://schemas.microsoft.com/office/drawing/2014/main" id="{00000000-0008-0000-0300-00001B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36</xdr:row>
          <xdr:rowOff>161925</xdr:rowOff>
        </xdr:from>
        <xdr:to>
          <xdr:col>8</xdr:col>
          <xdr:colOff>190500</xdr:colOff>
          <xdr:row>37</xdr:row>
          <xdr:rowOff>238125</xdr:rowOff>
        </xdr:to>
        <xdr:sp macro="" textlink="">
          <xdr:nvSpPr>
            <xdr:cNvPr id="526364" name="Check Box 28" hidden="1">
              <a:extLst>
                <a:ext uri="{63B3BB69-23CF-44E3-9099-C40C66FF867C}">
                  <a14:compatExt spid="_x0000_s526364"/>
                </a:ext>
                <a:ext uri="{FF2B5EF4-FFF2-40B4-BE49-F238E27FC236}">
                  <a16:creationId xmlns:a16="http://schemas.microsoft.com/office/drawing/2014/main" id="{00000000-0008-0000-0300-00001C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39</xdr:row>
          <xdr:rowOff>19050</xdr:rowOff>
        </xdr:from>
        <xdr:to>
          <xdr:col>17</xdr:col>
          <xdr:colOff>0</xdr:colOff>
          <xdr:row>39</xdr:row>
          <xdr:rowOff>219075</xdr:rowOff>
        </xdr:to>
        <xdr:sp macro="" textlink="">
          <xdr:nvSpPr>
            <xdr:cNvPr id="526365" name="Check Box 29" hidden="1">
              <a:extLst>
                <a:ext uri="{63B3BB69-23CF-44E3-9099-C40C66FF867C}">
                  <a14:compatExt spid="_x0000_s526365"/>
                </a:ext>
                <a:ext uri="{FF2B5EF4-FFF2-40B4-BE49-F238E27FC236}">
                  <a16:creationId xmlns:a16="http://schemas.microsoft.com/office/drawing/2014/main" id="{00000000-0008-0000-0300-00001D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123825</xdr:colOff>
          <xdr:row>39</xdr:row>
          <xdr:rowOff>9525</xdr:rowOff>
        </xdr:from>
        <xdr:to>
          <xdr:col>19</xdr:col>
          <xdr:colOff>95250</xdr:colOff>
          <xdr:row>40</xdr:row>
          <xdr:rowOff>0</xdr:rowOff>
        </xdr:to>
        <xdr:sp macro="" textlink="">
          <xdr:nvSpPr>
            <xdr:cNvPr id="526366" name="Check Box 30" hidden="1">
              <a:extLst>
                <a:ext uri="{63B3BB69-23CF-44E3-9099-C40C66FF867C}">
                  <a14:compatExt spid="_x0000_s526366"/>
                </a:ext>
                <a:ext uri="{FF2B5EF4-FFF2-40B4-BE49-F238E27FC236}">
                  <a16:creationId xmlns:a16="http://schemas.microsoft.com/office/drawing/2014/main" id="{00000000-0008-0000-0300-00001E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39</xdr:row>
          <xdr:rowOff>19050</xdr:rowOff>
        </xdr:from>
        <xdr:to>
          <xdr:col>21</xdr:col>
          <xdr:colOff>142875</xdr:colOff>
          <xdr:row>40</xdr:row>
          <xdr:rowOff>0</xdr:rowOff>
        </xdr:to>
        <xdr:sp macro="" textlink="">
          <xdr:nvSpPr>
            <xdr:cNvPr id="526367" name="Check Box 31" hidden="1">
              <a:extLst>
                <a:ext uri="{63B3BB69-23CF-44E3-9099-C40C66FF867C}">
                  <a14:compatExt spid="_x0000_s526367"/>
                </a:ext>
                <a:ext uri="{FF2B5EF4-FFF2-40B4-BE49-F238E27FC236}">
                  <a16:creationId xmlns:a16="http://schemas.microsoft.com/office/drawing/2014/main" id="{00000000-0008-0000-0300-00001F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39</xdr:row>
          <xdr:rowOff>19050</xdr:rowOff>
        </xdr:from>
        <xdr:to>
          <xdr:col>23</xdr:col>
          <xdr:colOff>161925</xdr:colOff>
          <xdr:row>39</xdr:row>
          <xdr:rowOff>219075</xdr:rowOff>
        </xdr:to>
        <xdr:sp macro="" textlink="">
          <xdr:nvSpPr>
            <xdr:cNvPr id="526368" name="Check Box 32" hidden="1">
              <a:extLst>
                <a:ext uri="{63B3BB69-23CF-44E3-9099-C40C66FF867C}">
                  <a14:compatExt spid="_x0000_s526368"/>
                </a:ext>
                <a:ext uri="{FF2B5EF4-FFF2-40B4-BE49-F238E27FC236}">
                  <a16:creationId xmlns:a16="http://schemas.microsoft.com/office/drawing/2014/main" id="{00000000-0008-0000-0300-000020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40</xdr:row>
          <xdr:rowOff>47625</xdr:rowOff>
        </xdr:from>
        <xdr:to>
          <xdr:col>17</xdr:col>
          <xdr:colOff>9525</xdr:colOff>
          <xdr:row>40</xdr:row>
          <xdr:rowOff>247650</xdr:rowOff>
        </xdr:to>
        <xdr:sp macro="" textlink="">
          <xdr:nvSpPr>
            <xdr:cNvPr id="526369" name="Check Box 33" hidden="1">
              <a:extLst>
                <a:ext uri="{63B3BB69-23CF-44E3-9099-C40C66FF867C}">
                  <a14:compatExt spid="_x0000_s526369"/>
                </a:ext>
                <a:ext uri="{FF2B5EF4-FFF2-40B4-BE49-F238E27FC236}">
                  <a16:creationId xmlns:a16="http://schemas.microsoft.com/office/drawing/2014/main" id="{00000000-0008-0000-0300-000021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xdr:rowOff>
        </xdr:from>
        <xdr:to>
          <xdr:col>8</xdr:col>
          <xdr:colOff>0</xdr:colOff>
          <xdr:row>39</xdr:row>
          <xdr:rowOff>219075</xdr:rowOff>
        </xdr:to>
        <xdr:sp macro="" textlink="">
          <xdr:nvSpPr>
            <xdr:cNvPr id="526370" name="Check Box 34" hidden="1">
              <a:extLst>
                <a:ext uri="{63B3BB69-23CF-44E3-9099-C40C66FF867C}">
                  <a14:compatExt spid="_x0000_s526370"/>
                </a:ext>
                <a:ext uri="{FF2B5EF4-FFF2-40B4-BE49-F238E27FC236}">
                  <a16:creationId xmlns:a16="http://schemas.microsoft.com/office/drawing/2014/main" id="{00000000-0008-0000-0300-000022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39</xdr:row>
          <xdr:rowOff>9525</xdr:rowOff>
        </xdr:from>
        <xdr:to>
          <xdr:col>10</xdr:col>
          <xdr:colOff>104775</xdr:colOff>
          <xdr:row>39</xdr:row>
          <xdr:rowOff>219075</xdr:rowOff>
        </xdr:to>
        <xdr:sp macro="" textlink="">
          <xdr:nvSpPr>
            <xdr:cNvPr id="526371" name="Check Box 35" hidden="1">
              <a:extLst>
                <a:ext uri="{63B3BB69-23CF-44E3-9099-C40C66FF867C}">
                  <a14:compatExt spid="_x0000_s526371"/>
                </a:ext>
                <a:ext uri="{FF2B5EF4-FFF2-40B4-BE49-F238E27FC236}">
                  <a16:creationId xmlns:a16="http://schemas.microsoft.com/office/drawing/2014/main" id="{00000000-0008-0000-0300-000023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39</xdr:row>
          <xdr:rowOff>9525</xdr:rowOff>
        </xdr:from>
        <xdr:to>
          <xdr:col>12</xdr:col>
          <xdr:colOff>142875</xdr:colOff>
          <xdr:row>39</xdr:row>
          <xdr:rowOff>219075</xdr:rowOff>
        </xdr:to>
        <xdr:sp macro="" textlink="">
          <xdr:nvSpPr>
            <xdr:cNvPr id="526372" name="Check Box 36" hidden="1">
              <a:extLst>
                <a:ext uri="{63B3BB69-23CF-44E3-9099-C40C66FF867C}">
                  <a14:compatExt spid="_x0000_s526372"/>
                </a:ext>
                <a:ext uri="{FF2B5EF4-FFF2-40B4-BE49-F238E27FC236}">
                  <a16:creationId xmlns:a16="http://schemas.microsoft.com/office/drawing/2014/main" id="{00000000-0008-0000-0300-000024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39</xdr:row>
          <xdr:rowOff>19050</xdr:rowOff>
        </xdr:from>
        <xdr:to>
          <xdr:col>14</xdr:col>
          <xdr:colOff>161925</xdr:colOff>
          <xdr:row>39</xdr:row>
          <xdr:rowOff>219075</xdr:rowOff>
        </xdr:to>
        <xdr:sp macro="" textlink="">
          <xdr:nvSpPr>
            <xdr:cNvPr id="526373" name="Check Box 37" hidden="1">
              <a:extLst>
                <a:ext uri="{63B3BB69-23CF-44E3-9099-C40C66FF867C}">
                  <a14:compatExt spid="_x0000_s526373"/>
                </a:ext>
                <a:ext uri="{FF2B5EF4-FFF2-40B4-BE49-F238E27FC236}">
                  <a16:creationId xmlns:a16="http://schemas.microsoft.com/office/drawing/2014/main" id="{00000000-0008-0000-0300-000025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57150</xdr:rowOff>
        </xdr:from>
        <xdr:to>
          <xdr:col>8</xdr:col>
          <xdr:colOff>0</xdr:colOff>
          <xdr:row>40</xdr:row>
          <xdr:rowOff>247650</xdr:rowOff>
        </xdr:to>
        <xdr:sp macro="" textlink="">
          <xdr:nvSpPr>
            <xdr:cNvPr id="526374" name="Check Box 38" hidden="1">
              <a:extLst>
                <a:ext uri="{63B3BB69-23CF-44E3-9099-C40C66FF867C}">
                  <a14:compatExt spid="_x0000_s526374"/>
                </a:ext>
                <a:ext uri="{FF2B5EF4-FFF2-40B4-BE49-F238E27FC236}">
                  <a16:creationId xmlns:a16="http://schemas.microsoft.com/office/drawing/2014/main" id="{00000000-0008-0000-0300-000026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47625</xdr:colOff>
          <xdr:row>39</xdr:row>
          <xdr:rowOff>152400</xdr:rowOff>
        </xdr:to>
        <xdr:sp macro="" textlink="">
          <xdr:nvSpPr>
            <xdr:cNvPr id="526375" name="Group Box 39" hidden="1">
              <a:extLst>
                <a:ext uri="{63B3BB69-23CF-44E3-9099-C40C66FF867C}">
                  <a14:compatExt spid="_x0000_s526375"/>
                </a:ext>
                <a:ext uri="{FF2B5EF4-FFF2-40B4-BE49-F238E27FC236}">
                  <a16:creationId xmlns:a16="http://schemas.microsoft.com/office/drawing/2014/main" id="{00000000-0008-0000-0300-00002708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28575</xdr:rowOff>
        </xdr:from>
        <xdr:to>
          <xdr:col>8</xdr:col>
          <xdr:colOff>66675</xdr:colOff>
          <xdr:row>27</xdr:row>
          <xdr:rowOff>276225</xdr:rowOff>
        </xdr:to>
        <xdr:sp macro="" textlink="">
          <xdr:nvSpPr>
            <xdr:cNvPr id="526376" name="Check Box 40" hidden="1">
              <a:extLst>
                <a:ext uri="{63B3BB69-23CF-44E3-9099-C40C66FF867C}">
                  <a14:compatExt spid="_x0000_s526376"/>
                </a:ext>
                <a:ext uri="{FF2B5EF4-FFF2-40B4-BE49-F238E27FC236}">
                  <a16:creationId xmlns:a16="http://schemas.microsoft.com/office/drawing/2014/main" id="{00000000-0008-0000-0300-000028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27</xdr:row>
          <xdr:rowOff>38100</xdr:rowOff>
        </xdr:from>
        <xdr:to>
          <xdr:col>17</xdr:col>
          <xdr:colOff>57150</xdr:colOff>
          <xdr:row>27</xdr:row>
          <xdr:rowOff>257175</xdr:rowOff>
        </xdr:to>
        <xdr:sp macro="" textlink="">
          <xdr:nvSpPr>
            <xdr:cNvPr id="526377" name="Check Box 41" hidden="1">
              <a:extLst>
                <a:ext uri="{63B3BB69-23CF-44E3-9099-C40C66FF867C}">
                  <a14:compatExt spid="_x0000_s526377"/>
                </a:ext>
                <a:ext uri="{FF2B5EF4-FFF2-40B4-BE49-F238E27FC236}">
                  <a16:creationId xmlns:a16="http://schemas.microsoft.com/office/drawing/2014/main" id="{00000000-0008-0000-0300-000029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29</xdr:row>
          <xdr:rowOff>28575</xdr:rowOff>
        </xdr:from>
        <xdr:to>
          <xdr:col>8</xdr:col>
          <xdr:colOff>66675</xdr:colOff>
          <xdr:row>29</xdr:row>
          <xdr:rowOff>276225</xdr:rowOff>
        </xdr:to>
        <xdr:sp macro="" textlink="">
          <xdr:nvSpPr>
            <xdr:cNvPr id="526378" name="Check Box 42" hidden="1">
              <a:extLst>
                <a:ext uri="{63B3BB69-23CF-44E3-9099-C40C66FF867C}">
                  <a14:compatExt spid="_x0000_s526378"/>
                </a:ext>
                <a:ext uri="{FF2B5EF4-FFF2-40B4-BE49-F238E27FC236}">
                  <a16:creationId xmlns:a16="http://schemas.microsoft.com/office/drawing/2014/main" id="{00000000-0008-0000-0300-00002A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29</xdr:row>
          <xdr:rowOff>38100</xdr:rowOff>
        </xdr:from>
        <xdr:to>
          <xdr:col>17</xdr:col>
          <xdr:colOff>104775</xdr:colOff>
          <xdr:row>29</xdr:row>
          <xdr:rowOff>285750</xdr:rowOff>
        </xdr:to>
        <xdr:sp macro="" textlink="">
          <xdr:nvSpPr>
            <xdr:cNvPr id="526379" name="Check Box 43" hidden="1">
              <a:extLst>
                <a:ext uri="{63B3BB69-23CF-44E3-9099-C40C66FF867C}">
                  <a14:compatExt spid="_x0000_s526379"/>
                </a:ext>
                <a:ext uri="{FF2B5EF4-FFF2-40B4-BE49-F238E27FC236}">
                  <a16:creationId xmlns:a16="http://schemas.microsoft.com/office/drawing/2014/main" id="{00000000-0008-0000-0300-00002B08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0</xdr:colOff>
      <xdr:row>26</xdr:row>
      <xdr:rowOff>0</xdr:rowOff>
    </xdr:from>
    <xdr:to>
      <xdr:col>33</xdr:col>
      <xdr:colOff>171450</xdr:colOff>
      <xdr:row>26</xdr:row>
      <xdr:rowOff>0</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a:off x="933450" y="7277100"/>
          <a:ext cx="5988050" cy="0"/>
        </a:xfrm>
        <a:prstGeom prst="line">
          <a:avLst/>
        </a:prstGeom>
        <a:ln w="127">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38100</xdr:colOff>
          <xdr:row>7</xdr:row>
          <xdr:rowOff>28575</xdr:rowOff>
        </xdr:from>
        <xdr:to>
          <xdr:col>18</xdr:col>
          <xdr:colOff>19050</xdr:colOff>
          <xdr:row>7</xdr:row>
          <xdr:rowOff>190500</xdr:rowOff>
        </xdr:to>
        <xdr:sp macro="" textlink="">
          <xdr:nvSpPr>
            <xdr:cNvPr id="527361" name="Check Box 1" hidden="1">
              <a:extLst>
                <a:ext uri="{63B3BB69-23CF-44E3-9099-C40C66FF867C}">
                  <a14:compatExt spid="_x0000_s527361"/>
                </a:ext>
                <a:ext uri="{FF2B5EF4-FFF2-40B4-BE49-F238E27FC236}">
                  <a16:creationId xmlns:a16="http://schemas.microsoft.com/office/drawing/2014/main" id="{00000000-0008-0000-0500-000001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7</xdr:row>
          <xdr:rowOff>19050</xdr:rowOff>
        </xdr:from>
        <xdr:to>
          <xdr:col>13</xdr:col>
          <xdr:colOff>0</xdr:colOff>
          <xdr:row>7</xdr:row>
          <xdr:rowOff>180975</xdr:rowOff>
        </xdr:to>
        <xdr:sp macro="" textlink="">
          <xdr:nvSpPr>
            <xdr:cNvPr id="527362" name="Check Box 2" hidden="1">
              <a:extLst>
                <a:ext uri="{63B3BB69-23CF-44E3-9099-C40C66FF867C}">
                  <a14:compatExt spid="_x0000_s527362"/>
                </a:ext>
                <a:ext uri="{FF2B5EF4-FFF2-40B4-BE49-F238E27FC236}">
                  <a16:creationId xmlns:a16="http://schemas.microsoft.com/office/drawing/2014/main" id="{00000000-0008-0000-0500-000002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6</xdr:row>
          <xdr:rowOff>28575</xdr:rowOff>
        </xdr:from>
        <xdr:to>
          <xdr:col>32</xdr:col>
          <xdr:colOff>0</xdr:colOff>
          <xdr:row>6</xdr:row>
          <xdr:rowOff>219075</xdr:rowOff>
        </xdr:to>
        <xdr:sp macro="" textlink="">
          <xdr:nvSpPr>
            <xdr:cNvPr id="527363" name="Check Box 3" hidden="1">
              <a:extLst>
                <a:ext uri="{63B3BB69-23CF-44E3-9099-C40C66FF867C}">
                  <a14:compatExt spid="_x0000_s527363"/>
                </a:ext>
                <a:ext uri="{FF2B5EF4-FFF2-40B4-BE49-F238E27FC236}">
                  <a16:creationId xmlns:a16="http://schemas.microsoft.com/office/drawing/2014/main" id="{00000000-0008-0000-0500-000003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0</xdr:colOff>
          <xdr:row>51</xdr:row>
          <xdr:rowOff>247650</xdr:rowOff>
        </xdr:from>
        <xdr:to>
          <xdr:col>46</xdr:col>
          <xdr:colOff>561975</xdr:colOff>
          <xdr:row>53</xdr:row>
          <xdr:rowOff>352425</xdr:rowOff>
        </xdr:to>
        <xdr:sp macro="" textlink="">
          <xdr:nvSpPr>
            <xdr:cNvPr id="527364" name="Group Box 4" hidden="1">
              <a:extLst>
                <a:ext uri="{63B3BB69-23CF-44E3-9099-C40C66FF867C}">
                  <a14:compatExt spid="_x0000_s527364"/>
                </a:ext>
                <a:ext uri="{FF2B5EF4-FFF2-40B4-BE49-F238E27FC236}">
                  <a16:creationId xmlns:a16="http://schemas.microsoft.com/office/drawing/2014/main" id="{00000000-0008-0000-0500-000004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33</xdr:row>
          <xdr:rowOff>19050</xdr:rowOff>
        </xdr:from>
        <xdr:to>
          <xdr:col>26</xdr:col>
          <xdr:colOff>114300</xdr:colOff>
          <xdr:row>35</xdr:row>
          <xdr:rowOff>95250</xdr:rowOff>
        </xdr:to>
        <xdr:sp macro="" textlink="">
          <xdr:nvSpPr>
            <xdr:cNvPr id="527365" name="Group Box 5" hidden="1">
              <a:extLst>
                <a:ext uri="{63B3BB69-23CF-44E3-9099-C40C66FF867C}">
                  <a14:compatExt spid="_x0000_s527365"/>
                </a:ext>
                <a:ext uri="{FF2B5EF4-FFF2-40B4-BE49-F238E27FC236}">
                  <a16:creationId xmlns:a16="http://schemas.microsoft.com/office/drawing/2014/main" id="{00000000-0008-0000-0500-000005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32</xdr:row>
          <xdr:rowOff>247650</xdr:rowOff>
        </xdr:from>
        <xdr:to>
          <xdr:col>18</xdr:col>
          <xdr:colOff>123825</xdr:colOff>
          <xdr:row>35</xdr:row>
          <xdr:rowOff>19050</xdr:rowOff>
        </xdr:to>
        <xdr:sp macro="" textlink="">
          <xdr:nvSpPr>
            <xdr:cNvPr id="527366" name="Group Box 6" hidden="1">
              <a:extLst>
                <a:ext uri="{63B3BB69-23CF-44E3-9099-C40C66FF867C}">
                  <a14:compatExt spid="_x0000_s527366"/>
                </a:ext>
                <a:ext uri="{FF2B5EF4-FFF2-40B4-BE49-F238E27FC236}">
                  <a16:creationId xmlns:a16="http://schemas.microsoft.com/office/drawing/2014/main" id="{00000000-0008-0000-0500-000006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17</xdr:col>
          <xdr:colOff>47625</xdr:colOff>
          <xdr:row>39</xdr:row>
          <xdr:rowOff>152400</xdr:rowOff>
        </xdr:to>
        <xdr:sp macro="" textlink="">
          <xdr:nvSpPr>
            <xdr:cNvPr id="527367" name="Group Box 7" hidden="1">
              <a:extLst>
                <a:ext uri="{63B3BB69-23CF-44E3-9099-C40C66FF867C}">
                  <a14:compatExt spid="_x0000_s527367"/>
                </a:ext>
                <a:ext uri="{FF2B5EF4-FFF2-40B4-BE49-F238E27FC236}">
                  <a16:creationId xmlns:a16="http://schemas.microsoft.com/office/drawing/2014/main" id="{00000000-0008-0000-0500-000007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27</xdr:col>
          <xdr:colOff>95250</xdr:colOff>
          <xdr:row>39</xdr:row>
          <xdr:rowOff>209550</xdr:rowOff>
        </xdr:to>
        <xdr:sp macro="" textlink="">
          <xdr:nvSpPr>
            <xdr:cNvPr id="527368" name="Group Box 8" hidden="1">
              <a:extLst>
                <a:ext uri="{63B3BB69-23CF-44E3-9099-C40C66FF867C}">
                  <a14:compatExt spid="_x0000_s527368"/>
                </a:ext>
                <a:ext uri="{FF2B5EF4-FFF2-40B4-BE49-F238E27FC236}">
                  <a16:creationId xmlns:a16="http://schemas.microsoft.com/office/drawing/2014/main" id="{00000000-0008-0000-0500-000008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41</xdr:row>
          <xdr:rowOff>0</xdr:rowOff>
        </xdr:from>
        <xdr:to>
          <xdr:col>19</xdr:col>
          <xdr:colOff>0</xdr:colOff>
          <xdr:row>43</xdr:row>
          <xdr:rowOff>161925</xdr:rowOff>
        </xdr:to>
        <xdr:sp macro="" textlink="">
          <xdr:nvSpPr>
            <xdr:cNvPr id="527369" name="Group Box 9" hidden="1">
              <a:extLst>
                <a:ext uri="{63B3BB69-23CF-44E3-9099-C40C66FF867C}">
                  <a14:compatExt spid="_x0000_s527369"/>
                </a:ext>
                <a:ext uri="{FF2B5EF4-FFF2-40B4-BE49-F238E27FC236}">
                  <a16:creationId xmlns:a16="http://schemas.microsoft.com/office/drawing/2014/main" id="{00000000-0008-0000-0500-000009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527370" name="Group Box 10" hidden="1">
              <a:extLst>
                <a:ext uri="{63B3BB69-23CF-44E3-9099-C40C66FF867C}">
                  <a14:compatExt spid="_x0000_s527370"/>
                </a:ext>
                <a:ext uri="{FF2B5EF4-FFF2-40B4-BE49-F238E27FC236}">
                  <a16:creationId xmlns:a16="http://schemas.microsoft.com/office/drawing/2014/main" id="{00000000-0008-0000-0500-00000A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527371" name="Group Box 11" hidden="1">
              <a:extLst>
                <a:ext uri="{63B3BB69-23CF-44E3-9099-C40C66FF867C}">
                  <a14:compatExt spid="_x0000_s527371"/>
                </a:ext>
                <a:ext uri="{FF2B5EF4-FFF2-40B4-BE49-F238E27FC236}">
                  <a16:creationId xmlns:a16="http://schemas.microsoft.com/office/drawing/2014/main" id="{00000000-0008-0000-0500-00000B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527372" name="Group Box 12" hidden="1">
              <a:extLst>
                <a:ext uri="{63B3BB69-23CF-44E3-9099-C40C66FF867C}">
                  <a14:compatExt spid="_x0000_s527372"/>
                </a:ext>
                <a:ext uri="{FF2B5EF4-FFF2-40B4-BE49-F238E27FC236}">
                  <a16:creationId xmlns:a16="http://schemas.microsoft.com/office/drawing/2014/main" id="{00000000-0008-0000-0500-00000C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527373" name="Group Box 13" hidden="1">
              <a:extLst>
                <a:ext uri="{63B3BB69-23CF-44E3-9099-C40C66FF867C}">
                  <a14:compatExt spid="_x0000_s527373"/>
                </a:ext>
                <a:ext uri="{FF2B5EF4-FFF2-40B4-BE49-F238E27FC236}">
                  <a16:creationId xmlns:a16="http://schemas.microsoft.com/office/drawing/2014/main" id="{00000000-0008-0000-0500-00000D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7374" name="Group Box 14" hidden="1">
              <a:extLst>
                <a:ext uri="{63B3BB69-23CF-44E3-9099-C40C66FF867C}">
                  <a14:compatExt spid="_x0000_s527374"/>
                </a:ext>
                <a:ext uri="{FF2B5EF4-FFF2-40B4-BE49-F238E27FC236}">
                  <a16:creationId xmlns:a16="http://schemas.microsoft.com/office/drawing/2014/main" id="{00000000-0008-0000-0500-00000E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7375" name="Group Box 15" hidden="1">
              <a:extLst>
                <a:ext uri="{63B3BB69-23CF-44E3-9099-C40C66FF867C}">
                  <a14:compatExt spid="_x0000_s527375"/>
                </a:ext>
                <a:ext uri="{FF2B5EF4-FFF2-40B4-BE49-F238E27FC236}">
                  <a16:creationId xmlns:a16="http://schemas.microsoft.com/office/drawing/2014/main" id="{00000000-0008-0000-0500-00000F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527376" name="Group Box 16" hidden="1">
              <a:extLst>
                <a:ext uri="{63B3BB69-23CF-44E3-9099-C40C66FF867C}">
                  <a14:compatExt spid="_x0000_s527376"/>
                </a:ext>
                <a:ext uri="{FF2B5EF4-FFF2-40B4-BE49-F238E27FC236}">
                  <a16:creationId xmlns:a16="http://schemas.microsoft.com/office/drawing/2014/main" id="{00000000-0008-0000-0500-000010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7377" name="Group Box 17" hidden="1">
              <a:extLst>
                <a:ext uri="{63B3BB69-23CF-44E3-9099-C40C66FF867C}">
                  <a14:compatExt spid="_x0000_s527377"/>
                </a:ext>
                <a:ext uri="{FF2B5EF4-FFF2-40B4-BE49-F238E27FC236}">
                  <a16:creationId xmlns:a16="http://schemas.microsoft.com/office/drawing/2014/main" id="{00000000-0008-0000-0500-000011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527378" name="Group Box 18" hidden="1">
              <a:extLst>
                <a:ext uri="{63B3BB69-23CF-44E3-9099-C40C66FF867C}">
                  <a14:compatExt spid="_x0000_s527378"/>
                </a:ext>
                <a:ext uri="{FF2B5EF4-FFF2-40B4-BE49-F238E27FC236}">
                  <a16:creationId xmlns:a16="http://schemas.microsoft.com/office/drawing/2014/main" id="{00000000-0008-0000-0500-000012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43</xdr:row>
          <xdr:rowOff>0</xdr:rowOff>
        </xdr:from>
        <xdr:to>
          <xdr:col>19</xdr:col>
          <xdr:colOff>0</xdr:colOff>
          <xdr:row>45</xdr:row>
          <xdr:rowOff>57150</xdr:rowOff>
        </xdr:to>
        <xdr:sp macro="" textlink="">
          <xdr:nvSpPr>
            <xdr:cNvPr id="527379" name="Group Box 19" hidden="1">
              <a:extLst>
                <a:ext uri="{63B3BB69-23CF-44E3-9099-C40C66FF867C}">
                  <a14:compatExt spid="_x0000_s527379"/>
                </a:ext>
                <a:ext uri="{FF2B5EF4-FFF2-40B4-BE49-F238E27FC236}">
                  <a16:creationId xmlns:a16="http://schemas.microsoft.com/office/drawing/2014/main" id="{00000000-0008-0000-0500-000013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33</xdr:row>
          <xdr:rowOff>47625</xdr:rowOff>
        </xdr:from>
        <xdr:to>
          <xdr:col>8</xdr:col>
          <xdr:colOff>38100</xdr:colOff>
          <xdr:row>34</xdr:row>
          <xdr:rowOff>47625</xdr:rowOff>
        </xdr:to>
        <xdr:sp macro="" textlink="">
          <xdr:nvSpPr>
            <xdr:cNvPr id="527380" name="Check Box 20" hidden="1">
              <a:extLst>
                <a:ext uri="{63B3BB69-23CF-44E3-9099-C40C66FF867C}">
                  <a14:compatExt spid="_x0000_s527380"/>
                </a:ext>
                <a:ext uri="{FF2B5EF4-FFF2-40B4-BE49-F238E27FC236}">
                  <a16:creationId xmlns:a16="http://schemas.microsoft.com/office/drawing/2014/main" id="{00000000-0008-0000-0500-000014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33</xdr:row>
          <xdr:rowOff>28575</xdr:rowOff>
        </xdr:from>
        <xdr:to>
          <xdr:col>11</xdr:col>
          <xdr:colOff>123825</xdr:colOff>
          <xdr:row>34</xdr:row>
          <xdr:rowOff>28575</xdr:rowOff>
        </xdr:to>
        <xdr:sp macro="" textlink="">
          <xdr:nvSpPr>
            <xdr:cNvPr id="527381" name="Check Box 21" hidden="1">
              <a:extLst>
                <a:ext uri="{63B3BB69-23CF-44E3-9099-C40C66FF867C}">
                  <a14:compatExt spid="_x0000_s527381"/>
                </a:ext>
                <a:ext uri="{FF2B5EF4-FFF2-40B4-BE49-F238E27FC236}">
                  <a16:creationId xmlns:a16="http://schemas.microsoft.com/office/drawing/2014/main" id="{00000000-0008-0000-0500-000015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33</xdr:row>
          <xdr:rowOff>66675</xdr:rowOff>
        </xdr:from>
        <xdr:to>
          <xdr:col>17</xdr:col>
          <xdr:colOff>38100</xdr:colOff>
          <xdr:row>34</xdr:row>
          <xdr:rowOff>28575</xdr:rowOff>
        </xdr:to>
        <xdr:sp macro="" textlink="">
          <xdr:nvSpPr>
            <xdr:cNvPr id="527382" name="Check Box 22" hidden="1">
              <a:extLst>
                <a:ext uri="{63B3BB69-23CF-44E3-9099-C40C66FF867C}">
                  <a14:compatExt spid="_x0000_s527382"/>
                </a:ext>
                <a:ext uri="{FF2B5EF4-FFF2-40B4-BE49-F238E27FC236}">
                  <a16:creationId xmlns:a16="http://schemas.microsoft.com/office/drawing/2014/main" id="{00000000-0008-0000-0500-000016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33</xdr:row>
          <xdr:rowOff>47625</xdr:rowOff>
        </xdr:from>
        <xdr:to>
          <xdr:col>20</xdr:col>
          <xdr:colOff>123825</xdr:colOff>
          <xdr:row>34</xdr:row>
          <xdr:rowOff>47625</xdr:rowOff>
        </xdr:to>
        <xdr:sp macro="" textlink="">
          <xdr:nvSpPr>
            <xdr:cNvPr id="527383" name="Check Box 23" hidden="1">
              <a:extLst>
                <a:ext uri="{63B3BB69-23CF-44E3-9099-C40C66FF867C}">
                  <a14:compatExt spid="_x0000_s527383"/>
                </a:ext>
                <a:ext uri="{FF2B5EF4-FFF2-40B4-BE49-F238E27FC236}">
                  <a16:creationId xmlns:a16="http://schemas.microsoft.com/office/drawing/2014/main" id="{00000000-0008-0000-0500-000017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38100</xdr:rowOff>
        </xdr:from>
        <xdr:to>
          <xdr:col>8</xdr:col>
          <xdr:colOff>133350</xdr:colOff>
          <xdr:row>35</xdr:row>
          <xdr:rowOff>47625</xdr:rowOff>
        </xdr:to>
        <xdr:sp macro="" textlink="">
          <xdr:nvSpPr>
            <xdr:cNvPr id="527384" name="Check Box 24" hidden="1">
              <a:extLst>
                <a:ext uri="{63B3BB69-23CF-44E3-9099-C40C66FF867C}">
                  <a14:compatExt spid="_x0000_s527384"/>
                </a:ext>
                <a:ext uri="{FF2B5EF4-FFF2-40B4-BE49-F238E27FC236}">
                  <a16:creationId xmlns:a16="http://schemas.microsoft.com/office/drawing/2014/main" id="{00000000-0008-0000-0500-000018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34</xdr:row>
          <xdr:rowOff>76200</xdr:rowOff>
        </xdr:from>
        <xdr:to>
          <xdr:col>17</xdr:col>
          <xdr:colOff>47625</xdr:colOff>
          <xdr:row>35</xdr:row>
          <xdr:rowOff>28575</xdr:rowOff>
        </xdr:to>
        <xdr:sp macro="" textlink="">
          <xdr:nvSpPr>
            <xdr:cNvPr id="527385" name="Check Box 25" hidden="1">
              <a:extLst>
                <a:ext uri="{63B3BB69-23CF-44E3-9099-C40C66FF867C}">
                  <a14:compatExt spid="_x0000_s527385"/>
                </a:ext>
                <a:ext uri="{FF2B5EF4-FFF2-40B4-BE49-F238E27FC236}">
                  <a16:creationId xmlns:a16="http://schemas.microsoft.com/office/drawing/2014/main" id="{00000000-0008-0000-0500-000019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35</xdr:row>
          <xdr:rowOff>57150</xdr:rowOff>
        </xdr:from>
        <xdr:to>
          <xdr:col>8</xdr:col>
          <xdr:colOff>38100</xdr:colOff>
          <xdr:row>35</xdr:row>
          <xdr:rowOff>285750</xdr:rowOff>
        </xdr:to>
        <xdr:sp macro="" textlink="">
          <xdr:nvSpPr>
            <xdr:cNvPr id="527386" name="Check Box 26" hidden="1">
              <a:extLst>
                <a:ext uri="{63B3BB69-23CF-44E3-9099-C40C66FF867C}">
                  <a14:compatExt spid="_x0000_s527386"/>
                </a:ext>
                <a:ext uri="{FF2B5EF4-FFF2-40B4-BE49-F238E27FC236}">
                  <a16:creationId xmlns:a16="http://schemas.microsoft.com/office/drawing/2014/main" id="{00000000-0008-0000-0500-00001A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35</xdr:row>
          <xdr:rowOff>38100</xdr:rowOff>
        </xdr:from>
        <xdr:to>
          <xdr:col>17</xdr:col>
          <xdr:colOff>76200</xdr:colOff>
          <xdr:row>35</xdr:row>
          <xdr:rowOff>285750</xdr:rowOff>
        </xdr:to>
        <xdr:sp macro="" textlink="">
          <xdr:nvSpPr>
            <xdr:cNvPr id="527387" name="Check Box 27" hidden="1">
              <a:extLst>
                <a:ext uri="{63B3BB69-23CF-44E3-9099-C40C66FF867C}">
                  <a14:compatExt spid="_x0000_s527387"/>
                </a:ext>
                <a:ext uri="{FF2B5EF4-FFF2-40B4-BE49-F238E27FC236}">
                  <a16:creationId xmlns:a16="http://schemas.microsoft.com/office/drawing/2014/main" id="{00000000-0008-0000-0500-00001B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36</xdr:row>
          <xdr:rowOff>161925</xdr:rowOff>
        </xdr:from>
        <xdr:to>
          <xdr:col>8</xdr:col>
          <xdr:colOff>190500</xdr:colOff>
          <xdr:row>37</xdr:row>
          <xdr:rowOff>238125</xdr:rowOff>
        </xdr:to>
        <xdr:sp macro="" textlink="">
          <xdr:nvSpPr>
            <xdr:cNvPr id="527388" name="Check Box 28" hidden="1">
              <a:extLst>
                <a:ext uri="{63B3BB69-23CF-44E3-9099-C40C66FF867C}">
                  <a14:compatExt spid="_x0000_s527388"/>
                </a:ext>
                <a:ext uri="{FF2B5EF4-FFF2-40B4-BE49-F238E27FC236}">
                  <a16:creationId xmlns:a16="http://schemas.microsoft.com/office/drawing/2014/main" id="{00000000-0008-0000-0500-00001C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39</xdr:row>
          <xdr:rowOff>19050</xdr:rowOff>
        </xdr:from>
        <xdr:to>
          <xdr:col>17</xdr:col>
          <xdr:colOff>0</xdr:colOff>
          <xdr:row>39</xdr:row>
          <xdr:rowOff>219075</xdr:rowOff>
        </xdr:to>
        <xdr:sp macro="" textlink="">
          <xdr:nvSpPr>
            <xdr:cNvPr id="527389" name="Check Box 29" hidden="1">
              <a:extLst>
                <a:ext uri="{63B3BB69-23CF-44E3-9099-C40C66FF867C}">
                  <a14:compatExt spid="_x0000_s527389"/>
                </a:ext>
                <a:ext uri="{FF2B5EF4-FFF2-40B4-BE49-F238E27FC236}">
                  <a16:creationId xmlns:a16="http://schemas.microsoft.com/office/drawing/2014/main" id="{00000000-0008-0000-0500-00001D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123825</xdr:colOff>
          <xdr:row>39</xdr:row>
          <xdr:rowOff>9525</xdr:rowOff>
        </xdr:from>
        <xdr:to>
          <xdr:col>19</xdr:col>
          <xdr:colOff>95250</xdr:colOff>
          <xdr:row>40</xdr:row>
          <xdr:rowOff>0</xdr:rowOff>
        </xdr:to>
        <xdr:sp macro="" textlink="">
          <xdr:nvSpPr>
            <xdr:cNvPr id="527390" name="Check Box 30" hidden="1">
              <a:extLst>
                <a:ext uri="{63B3BB69-23CF-44E3-9099-C40C66FF867C}">
                  <a14:compatExt spid="_x0000_s527390"/>
                </a:ext>
                <a:ext uri="{FF2B5EF4-FFF2-40B4-BE49-F238E27FC236}">
                  <a16:creationId xmlns:a16="http://schemas.microsoft.com/office/drawing/2014/main" id="{00000000-0008-0000-0500-00001E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39</xdr:row>
          <xdr:rowOff>19050</xdr:rowOff>
        </xdr:from>
        <xdr:to>
          <xdr:col>21</xdr:col>
          <xdr:colOff>142875</xdr:colOff>
          <xdr:row>40</xdr:row>
          <xdr:rowOff>0</xdr:rowOff>
        </xdr:to>
        <xdr:sp macro="" textlink="">
          <xdr:nvSpPr>
            <xdr:cNvPr id="527391" name="Check Box 31" hidden="1">
              <a:extLst>
                <a:ext uri="{63B3BB69-23CF-44E3-9099-C40C66FF867C}">
                  <a14:compatExt spid="_x0000_s527391"/>
                </a:ext>
                <a:ext uri="{FF2B5EF4-FFF2-40B4-BE49-F238E27FC236}">
                  <a16:creationId xmlns:a16="http://schemas.microsoft.com/office/drawing/2014/main" id="{00000000-0008-0000-0500-00001F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39</xdr:row>
          <xdr:rowOff>19050</xdr:rowOff>
        </xdr:from>
        <xdr:to>
          <xdr:col>23</xdr:col>
          <xdr:colOff>161925</xdr:colOff>
          <xdr:row>39</xdr:row>
          <xdr:rowOff>219075</xdr:rowOff>
        </xdr:to>
        <xdr:sp macro="" textlink="">
          <xdr:nvSpPr>
            <xdr:cNvPr id="527392" name="Check Box 32" hidden="1">
              <a:extLst>
                <a:ext uri="{63B3BB69-23CF-44E3-9099-C40C66FF867C}">
                  <a14:compatExt spid="_x0000_s527392"/>
                </a:ext>
                <a:ext uri="{FF2B5EF4-FFF2-40B4-BE49-F238E27FC236}">
                  <a16:creationId xmlns:a16="http://schemas.microsoft.com/office/drawing/2014/main" id="{00000000-0008-0000-0500-000020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40</xdr:row>
          <xdr:rowOff>47625</xdr:rowOff>
        </xdr:from>
        <xdr:to>
          <xdr:col>17</xdr:col>
          <xdr:colOff>9525</xdr:colOff>
          <xdr:row>40</xdr:row>
          <xdr:rowOff>247650</xdr:rowOff>
        </xdr:to>
        <xdr:sp macro="" textlink="">
          <xdr:nvSpPr>
            <xdr:cNvPr id="527393" name="Check Box 33" hidden="1">
              <a:extLst>
                <a:ext uri="{63B3BB69-23CF-44E3-9099-C40C66FF867C}">
                  <a14:compatExt spid="_x0000_s527393"/>
                </a:ext>
                <a:ext uri="{FF2B5EF4-FFF2-40B4-BE49-F238E27FC236}">
                  <a16:creationId xmlns:a16="http://schemas.microsoft.com/office/drawing/2014/main" id="{00000000-0008-0000-0500-000021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xdr:rowOff>
        </xdr:from>
        <xdr:to>
          <xdr:col>8</xdr:col>
          <xdr:colOff>0</xdr:colOff>
          <xdr:row>39</xdr:row>
          <xdr:rowOff>219075</xdr:rowOff>
        </xdr:to>
        <xdr:sp macro="" textlink="">
          <xdr:nvSpPr>
            <xdr:cNvPr id="527394" name="Check Box 34" hidden="1">
              <a:extLst>
                <a:ext uri="{63B3BB69-23CF-44E3-9099-C40C66FF867C}">
                  <a14:compatExt spid="_x0000_s527394"/>
                </a:ext>
                <a:ext uri="{FF2B5EF4-FFF2-40B4-BE49-F238E27FC236}">
                  <a16:creationId xmlns:a16="http://schemas.microsoft.com/office/drawing/2014/main" id="{00000000-0008-0000-0500-000022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39</xdr:row>
          <xdr:rowOff>9525</xdr:rowOff>
        </xdr:from>
        <xdr:to>
          <xdr:col>10</xdr:col>
          <xdr:colOff>104775</xdr:colOff>
          <xdr:row>39</xdr:row>
          <xdr:rowOff>219075</xdr:rowOff>
        </xdr:to>
        <xdr:sp macro="" textlink="">
          <xdr:nvSpPr>
            <xdr:cNvPr id="527395" name="Check Box 35" hidden="1">
              <a:extLst>
                <a:ext uri="{63B3BB69-23CF-44E3-9099-C40C66FF867C}">
                  <a14:compatExt spid="_x0000_s527395"/>
                </a:ext>
                <a:ext uri="{FF2B5EF4-FFF2-40B4-BE49-F238E27FC236}">
                  <a16:creationId xmlns:a16="http://schemas.microsoft.com/office/drawing/2014/main" id="{00000000-0008-0000-0500-000023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39</xdr:row>
          <xdr:rowOff>9525</xdr:rowOff>
        </xdr:from>
        <xdr:to>
          <xdr:col>12</xdr:col>
          <xdr:colOff>142875</xdr:colOff>
          <xdr:row>39</xdr:row>
          <xdr:rowOff>219075</xdr:rowOff>
        </xdr:to>
        <xdr:sp macro="" textlink="">
          <xdr:nvSpPr>
            <xdr:cNvPr id="527396" name="Check Box 36" hidden="1">
              <a:extLst>
                <a:ext uri="{63B3BB69-23CF-44E3-9099-C40C66FF867C}">
                  <a14:compatExt spid="_x0000_s527396"/>
                </a:ext>
                <a:ext uri="{FF2B5EF4-FFF2-40B4-BE49-F238E27FC236}">
                  <a16:creationId xmlns:a16="http://schemas.microsoft.com/office/drawing/2014/main" id="{00000000-0008-0000-0500-000024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39</xdr:row>
          <xdr:rowOff>19050</xdr:rowOff>
        </xdr:from>
        <xdr:to>
          <xdr:col>14</xdr:col>
          <xdr:colOff>161925</xdr:colOff>
          <xdr:row>39</xdr:row>
          <xdr:rowOff>219075</xdr:rowOff>
        </xdr:to>
        <xdr:sp macro="" textlink="">
          <xdr:nvSpPr>
            <xdr:cNvPr id="527397" name="Check Box 37" hidden="1">
              <a:extLst>
                <a:ext uri="{63B3BB69-23CF-44E3-9099-C40C66FF867C}">
                  <a14:compatExt spid="_x0000_s527397"/>
                </a:ext>
                <a:ext uri="{FF2B5EF4-FFF2-40B4-BE49-F238E27FC236}">
                  <a16:creationId xmlns:a16="http://schemas.microsoft.com/office/drawing/2014/main" id="{00000000-0008-0000-0500-000025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57150</xdr:rowOff>
        </xdr:from>
        <xdr:to>
          <xdr:col>8</xdr:col>
          <xdr:colOff>0</xdr:colOff>
          <xdr:row>40</xdr:row>
          <xdr:rowOff>247650</xdr:rowOff>
        </xdr:to>
        <xdr:sp macro="" textlink="">
          <xdr:nvSpPr>
            <xdr:cNvPr id="527398" name="Check Box 38" hidden="1">
              <a:extLst>
                <a:ext uri="{63B3BB69-23CF-44E3-9099-C40C66FF867C}">
                  <a14:compatExt spid="_x0000_s527398"/>
                </a:ext>
                <a:ext uri="{FF2B5EF4-FFF2-40B4-BE49-F238E27FC236}">
                  <a16:creationId xmlns:a16="http://schemas.microsoft.com/office/drawing/2014/main" id="{00000000-0008-0000-0500-000026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47625</xdr:colOff>
          <xdr:row>39</xdr:row>
          <xdr:rowOff>152400</xdr:rowOff>
        </xdr:to>
        <xdr:sp macro="" textlink="">
          <xdr:nvSpPr>
            <xdr:cNvPr id="527399" name="Group Box 39" hidden="1">
              <a:extLst>
                <a:ext uri="{63B3BB69-23CF-44E3-9099-C40C66FF867C}">
                  <a14:compatExt spid="_x0000_s527399"/>
                </a:ext>
                <a:ext uri="{FF2B5EF4-FFF2-40B4-BE49-F238E27FC236}">
                  <a16:creationId xmlns:a16="http://schemas.microsoft.com/office/drawing/2014/main" id="{00000000-0008-0000-0500-0000270C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28575</xdr:rowOff>
        </xdr:from>
        <xdr:to>
          <xdr:col>8</xdr:col>
          <xdr:colOff>66675</xdr:colOff>
          <xdr:row>27</xdr:row>
          <xdr:rowOff>276225</xdr:rowOff>
        </xdr:to>
        <xdr:sp macro="" textlink="">
          <xdr:nvSpPr>
            <xdr:cNvPr id="527400" name="Check Box 40" hidden="1">
              <a:extLst>
                <a:ext uri="{63B3BB69-23CF-44E3-9099-C40C66FF867C}">
                  <a14:compatExt spid="_x0000_s527400"/>
                </a:ext>
                <a:ext uri="{FF2B5EF4-FFF2-40B4-BE49-F238E27FC236}">
                  <a16:creationId xmlns:a16="http://schemas.microsoft.com/office/drawing/2014/main" id="{00000000-0008-0000-0500-000028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27</xdr:row>
          <xdr:rowOff>38100</xdr:rowOff>
        </xdr:from>
        <xdr:to>
          <xdr:col>17</xdr:col>
          <xdr:colOff>57150</xdr:colOff>
          <xdr:row>27</xdr:row>
          <xdr:rowOff>257175</xdr:rowOff>
        </xdr:to>
        <xdr:sp macro="" textlink="">
          <xdr:nvSpPr>
            <xdr:cNvPr id="527401" name="Check Box 41" hidden="1">
              <a:extLst>
                <a:ext uri="{63B3BB69-23CF-44E3-9099-C40C66FF867C}">
                  <a14:compatExt spid="_x0000_s527401"/>
                </a:ext>
                <a:ext uri="{FF2B5EF4-FFF2-40B4-BE49-F238E27FC236}">
                  <a16:creationId xmlns:a16="http://schemas.microsoft.com/office/drawing/2014/main" id="{00000000-0008-0000-0500-000029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29</xdr:row>
          <xdr:rowOff>28575</xdr:rowOff>
        </xdr:from>
        <xdr:to>
          <xdr:col>8</xdr:col>
          <xdr:colOff>66675</xdr:colOff>
          <xdr:row>29</xdr:row>
          <xdr:rowOff>276225</xdr:rowOff>
        </xdr:to>
        <xdr:sp macro="" textlink="">
          <xdr:nvSpPr>
            <xdr:cNvPr id="527402" name="Check Box 42" hidden="1">
              <a:extLst>
                <a:ext uri="{63B3BB69-23CF-44E3-9099-C40C66FF867C}">
                  <a14:compatExt spid="_x0000_s527402"/>
                </a:ext>
                <a:ext uri="{FF2B5EF4-FFF2-40B4-BE49-F238E27FC236}">
                  <a16:creationId xmlns:a16="http://schemas.microsoft.com/office/drawing/2014/main" id="{00000000-0008-0000-0500-00002A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29</xdr:row>
          <xdr:rowOff>38100</xdr:rowOff>
        </xdr:from>
        <xdr:to>
          <xdr:col>17</xdr:col>
          <xdr:colOff>104775</xdr:colOff>
          <xdr:row>29</xdr:row>
          <xdr:rowOff>285750</xdr:rowOff>
        </xdr:to>
        <xdr:sp macro="" textlink="">
          <xdr:nvSpPr>
            <xdr:cNvPr id="527403" name="Check Box 43" hidden="1">
              <a:extLst>
                <a:ext uri="{63B3BB69-23CF-44E3-9099-C40C66FF867C}">
                  <a14:compatExt spid="_x0000_s527403"/>
                </a:ext>
                <a:ext uri="{FF2B5EF4-FFF2-40B4-BE49-F238E27FC236}">
                  <a16:creationId xmlns:a16="http://schemas.microsoft.com/office/drawing/2014/main" id="{00000000-0008-0000-0500-00002B0C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0</xdr:colOff>
      <xdr:row>26</xdr:row>
      <xdr:rowOff>0</xdr:rowOff>
    </xdr:from>
    <xdr:to>
      <xdr:col>33</xdr:col>
      <xdr:colOff>171450</xdr:colOff>
      <xdr:row>26</xdr:row>
      <xdr:rowOff>0</xdr:rowOff>
    </xdr:to>
    <xdr:cxnSp macro="">
      <xdr:nvCxnSpPr>
        <xdr:cNvPr id="4" name="直線コネクタ 3">
          <a:extLst>
            <a:ext uri="{FF2B5EF4-FFF2-40B4-BE49-F238E27FC236}">
              <a16:creationId xmlns:a16="http://schemas.microsoft.com/office/drawing/2014/main" id="{00000000-0008-0000-0500-000004000000}"/>
            </a:ext>
          </a:extLst>
        </xdr:cNvPr>
        <xdr:cNvCxnSpPr/>
      </xdr:nvCxnSpPr>
      <xdr:spPr>
        <a:xfrm>
          <a:off x="933450" y="7277100"/>
          <a:ext cx="5988050" cy="0"/>
        </a:xfrm>
        <a:prstGeom prst="line">
          <a:avLst/>
        </a:prstGeom>
        <a:ln w="127">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38100</xdr:colOff>
          <xdr:row>7</xdr:row>
          <xdr:rowOff>28575</xdr:rowOff>
        </xdr:from>
        <xdr:to>
          <xdr:col>18</xdr:col>
          <xdr:colOff>19050</xdr:colOff>
          <xdr:row>7</xdr:row>
          <xdr:rowOff>190500</xdr:rowOff>
        </xdr:to>
        <xdr:sp macro="" textlink="">
          <xdr:nvSpPr>
            <xdr:cNvPr id="528385" name="Check Box 1" hidden="1">
              <a:extLst>
                <a:ext uri="{63B3BB69-23CF-44E3-9099-C40C66FF867C}">
                  <a14:compatExt spid="_x0000_s528385"/>
                </a:ext>
                <a:ext uri="{FF2B5EF4-FFF2-40B4-BE49-F238E27FC236}">
                  <a16:creationId xmlns:a16="http://schemas.microsoft.com/office/drawing/2014/main" id="{00000000-0008-0000-0700-000001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7</xdr:row>
          <xdr:rowOff>19050</xdr:rowOff>
        </xdr:from>
        <xdr:to>
          <xdr:col>13</xdr:col>
          <xdr:colOff>0</xdr:colOff>
          <xdr:row>7</xdr:row>
          <xdr:rowOff>180975</xdr:rowOff>
        </xdr:to>
        <xdr:sp macro="" textlink="">
          <xdr:nvSpPr>
            <xdr:cNvPr id="528386" name="Check Box 2" hidden="1">
              <a:extLst>
                <a:ext uri="{63B3BB69-23CF-44E3-9099-C40C66FF867C}">
                  <a14:compatExt spid="_x0000_s528386"/>
                </a:ext>
                <a:ext uri="{FF2B5EF4-FFF2-40B4-BE49-F238E27FC236}">
                  <a16:creationId xmlns:a16="http://schemas.microsoft.com/office/drawing/2014/main" id="{00000000-0008-0000-0700-000002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6</xdr:row>
          <xdr:rowOff>28575</xdr:rowOff>
        </xdr:from>
        <xdr:to>
          <xdr:col>32</xdr:col>
          <xdr:colOff>0</xdr:colOff>
          <xdr:row>6</xdr:row>
          <xdr:rowOff>219075</xdr:rowOff>
        </xdr:to>
        <xdr:sp macro="" textlink="">
          <xdr:nvSpPr>
            <xdr:cNvPr id="528387" name="Check Box 3" hidden="1">
              <a:extLst>
                <a:ext uri="{63B3BB69-23CF-44E3-9099-C40C66FF867C}">
                  <a14:compatExt spid="_x0000_s528387"/>
                </a:ext>
                <a:ext uri="{FF2B5EF4-FFF2-40B4-BE49-F238E27FC236}">
                  <a16:creationId xmlns:a16="http://schemas.microsoft.com/office/drawing/2014/main" id="{00000000-0008-0000-0700-000003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0</xdr:colOff>
          <xdr:row>51</xdr:row>
          <xdr:rowOff>247650</xdr:rowOff>
        </xdr:from>
        <xdr:to>
          <xdr:col>46</xdr:col>
          <xdr:colOff>561975</xdr:colOff>
          <xdr:row>53</xdr:row>
          <xdr:rowOff>352425</xdr:rowOff>
        </xdr:to>
        <xdr:sp macro="" textlink="">
          <xdr:nvSpPr>
            <xdr:cNvPr id="528388" name="Group Box 4" hidden="1">
              <a:extLst>
                <a:ext uri="{63B3BB69-23CF-44E3-9099-C40C66FF867C}">
                  <a14:compatExt spid="_x0000_s528388"/>
                </a:ext>
                <a:ext uri="{FF2B5EF4-FFF2-40B4-BE49-F238E27FC236}">
                  <a16:creationId xmlns:a16="http://schemas.microsoft.com/office/drawing/2014/main" id="{00000000-0008-0000-0700-000004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33</xdr:row>
          <xdr:rowOff>19050</xdr:rowOff>
        </xdr:from>
        <xdr:to>
          <xdr:col>26</xdr:col>
          <xdr:colOff>114300</xdr:colOff>
          <xdr:row>35</xdr:row>
          <xdr:rowOff>95250</xdr:rowOff>
        </xdr:to>
        <xdr:sp macro="" textlink="">
          <xdr:nvSpPr>
            <xdr:cNvPr id="528389" name="Group Box 5" hidden="1">
              <a:extLst>
                <a:ext uri="{63B3BB69-23CF-44E3-9099-C40C66FF867C}">
                  <a14:compatExt spid="_x0000_s528389"/>
                </a:ext>
                <a:ext uri="{FF2B5EF4-FFF2-40B4-BE49-F238E27FC236}">
                  <a16:creationId xmlns:a16="http://schemas.microsoft.com/office/drawing/2014/main" id="{00000000-0008-0000-0700-000005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32</xdr:row>
          <xdr:rowOff>247650</xdr:rowOff>
        </xdr:from>
        <xdr:to>
          <xdr:col>18</xdr:col>
          <xdr:colOff>123825</xdr:colOff>
          <xdr:row>35</xdr:row>
          <xdr:rowOff>19050</xdr:rowOff>
        </xdr:to>
        <xdr:sp macro="" textlink="">
          <xdr:nvSpPr>
            <xdr:cNvPr id="528390" name="Group Box 6" hidden="1">
              <a:extLst>
                <a:ext uri="{63B3BB69-23CF-44E3-9099-C40C66FF867C}">
                  <a14:compatExt spid="_x0000_s528390"/>
                </a:ext>
                <a:ext uri="{FF2B5EF4-FFF2-40B4-BE49-F238E27FC236}">
                  <a16:creationId xmlns:a16="http://schemas.microsoft.com/office/drawing/2014/main" id="{00000000-0008-0000-0700-000006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17</xdr:col>
          <xdr:colOff>47625</xdr:colOff>
          <xdr:row>39</xdr:row>
          <xdr:rowOff>152400</xdr:rowOff>
        </xdr:to>
        <xdr:sp macro="" textlink="">
          <xdr:nvSpPr>
            <xdr:cNvPr id="528391" name="Group Box 7" hidden="1">
              <a:extLst>
                <a:ext uri="{63B3BB69-23CF-44E3-9099-C40C66FF867C}">
                  <a14:compatExt spid="_x0000_s528391"/>
                </a:ext>
                <a:ext uri="{FF2B5EF4-FFF2-40B4-BE49-F238E27FC236}">
                  <a16:creationId xmlns:a16="http://schemas.microsoft.com/office/drawing/2014/main" id="{00000000-0008-0000-0700-000007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27</xdr:col>
          <xdr:colOff>95250</xdr:colOff>
          <xdr:row>39</xdr:row>
          <xdr:rowOff>209550</xdr:rowOff>
        </xdr:to>
        <xdr:sp macro="" textlink="">
          <xdr:nvSpPr>
            <xdr:cNvPr id="528392" name="Group Box 8" hidden="1">
              <a:extLst>
                <a:ext uri="{63B3BB69-23CF-44E3-9099-C40C66FF867C}">
                  <a14:compatExt spid="_x0000_s528392"/>
                </a:ext>
                <a:ext uri="{FF2B5EF4-FFF2-40B4-BE49-F238E27FC236}">
                  <a16:creationId xmlns:a16="http://schemas.microsoft.com/office/drawing/2014/main" id="{00000000-0008-0000-0700-000008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41</xdr:row>
          <xdr:rowOff>0</xdr:rowOff>
        </xdr:from>
        <xdr:to>
          <xdr:col>19</xdr:col>
          <xdr:colOff>0</xdr:colOff>
          <xdr:row>43</xdr:row>
          <xdr:rowOff>161925</xdr:rowOff>
        </xdr:to>
        <xdr:sp macro="" textlink="">
          <xdr:nvSpPr>
            <xdr:cNvPr id="528393" name="Group Box 9" hidden="1">
              <a:extLst>
                <a:ext uri="{63B3BB69-23CF-44E3-9099-C40C66FF867C}">
                  <a14:compatExt spid="_x0000_s528393"/>
                </a:ext>
                <a:ext uri="{FF2B5EF4-FFF2-40B4-BE49-F238E27FC236}">
                  <a16:creationId xmlns:a16="http://schemas.microsoft.com/office/drawing/2014/main" id="{00000000-0008-0000-0700-000009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528394" name="Group Box 10" hidden="1">
              <a:extLst>
                <a:ext uri="{63B3BB69-23CF-44E3-9099-C40C66FF867C}">
                  <a14:compatExt spid="_x0000_s528394"/>
                </a:ext>
                <a:ext uri="{FF2B5EF4-FFF2-40B4-BE49-F238E27FC236}">
                  <a16:creationId xmlns:a16="http://schemas.microsoft.com/office/drawing/2014/main" id="{00000000-0008-0000-0700-00000A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528395" name="Group Box 11" hidden="1">
              <a:extLst>
                <a:ext uri="{63B3BB69-23CF-44E3-9099-C40C66FF867C}">
                  <a14:compatExt spid="_x0000_s528395"/>
                </a:ext>
                <a:ext uri="{FF2B5EF4-FFF2-40B4-BE49-F238E27FC236}">
                  <a16:creationId xmlns:a16="http://schemas.microsoft.com/office/drawing/2014/main" id="{00000000-0008-0000-0700-00000B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528396" name="Group Box 12" hidden="1">
              <a:extLst>
                <a:ext uri="{63B3BB69-23CF-44E3-9099-C40C66FF867C}">
                  <a14:compatExt spid="_x0000_s528396"/>
                </a:ext>
                <a:ext uri="{FF2B5EF4-FFF2-40B4-BE49-F238E27FC236}">
                  <a16:creationId xmlns:a16="http://schemas.microsoft.com/office/drawing/2014/main" id="{00000000-0008-0000-0700-00000C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528397" name="Group Box 13" hidden="1">
              <a:extLst>
                <a:ext uri="{63B3BB69-23CF-44E3-9099-C40C66FF867C}">
                  <a14:compatExt spid="_x0000_s528397"/>
                </a:ext>
                <a:ext uri="{FF2B5EF4-FFF2-40B4-BE49-F238E27FC236}">
                  <a16:creationId xmlns:a16="http://schemas.microsoft.com/office/drawing/2014/main" id="{00000000-0008-0000-0700-00000D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8398" name="Group Box 14" hidden="1">
              <a:extLst>
                <a:ext uri="{63B3BB69-23CF-44E3-9099-C40C66FF867C}">
                  <a14:compatExt spid="_x0000_s528398"/>
                </a:ext>
                <a:ext uri="{FF2B5EF4-FFF2-40B4-BE49-F238E27FC236}">
                  <a16:creationId xmlns:a16="http://schemas.microsoft.com/office/drawing/2014/main" id="{00000000-0008-0000-0700-00000E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8399" name="Group Box 15" hidden="1">
              <a:extLst>
                <a:ext uri="{63B3BB69-23CF-44E3-9099-C40C66FF867C}">
                  <a14:compatExt spid="_x0000_s528399"/>
                </a:ext>
                <a:ext uri="{FF2B5EF4-FFF2-40B4-BE49-F238E27FC236}">
                  <a16:creationId xmlns:a16="http://schemas.microsoft.com/office/drawing/2014/main" id="{00000000-0008-0000-0700-00000F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528400" name="Group Box 16" hidden="1">
              <a:extLst>
                <a:ext uri="{63B3BB69-23CF-44E3-9099-C40C66FF867C}">
                  <a14:compatExt spid="_x0000_s528400"/>
                </a:ext>
                <a:ext uri="{FF2B5EF4-FFF2-40B4-BE49-F238E27FC236}">
                  <a16:creationId xmlns:a16="http://schemas.microsoft.com/office/drawing/2014/main" id="{00000000-0008-0000-0700-000010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8401" name="Group Box 17" hidden="1">
              <a:extLst>
                <a:ext uri="{63B3BB69-23CF-44E3-9099-C40C66FF867C}">
                  <a14:compatExt spid="_x0000_s528401"/>
                </a:ext>
                <a:ext uri="{FF2B5EF4-FFF2-40B4-BE49-F238E27FC236}">
                  <a16:creationId xmlns:a16="http://schemas.microsoft.com/office/drawing/2014/main" id="{00000000-0008-0000-0700-000011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528402" name="Group Box 18" hidden="1">
              <a:extLst>
                <a:ext uri="{63B3BB69-23CF-44E3-9099-C40C66FF867C}">
                  <a14:compatExt spid="_x0000_s528402"/>
                </a:ext>
                <a:ext uri="{FF2B5EF4-FFF2-40B4-BE49-F238E27FC236}">
                  <a16:creationId xmlns:a16="http://schemas.microsoft.com/office/drawing/2014/main" id="{00000000-0008-0000-0700-000012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43</xdr:row>
          <xdr:rowOff>0</xdr:rowOff>
        </xdr:from>
        <xdr:to>
          <xdr:col>19</xdr:col>
          <xdr:colOff>0</xdr:colOff>
          <xdr:row>45</xdr:row>
          <xdr:rowOff>57150</xdr:rowOff>
        </xdr:to>
        <xdr:sp macro="" textlink="">
          <xdr:nvSpPr>
            <xdr:cNvPr id="528403" name="Group Box 19" hidden="1">
              <a:extLst>
                <a:ext uri="{63B3BB69-23CF-44E3-9099-C40C66FF867C}">
                  <a14:compatExt spid="_x0000_s528403"/>
                </a:ext>
                <a:ext uri="{FF2B5EF4-FFF2-40B4-BE49-F238E27FC236}">
                  <a16:creationId xmlns:a16="http://schemas.microsoft.com/office/drawing/2014/main" id="{00000000-0008-0000-0700-000013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33</xdr:row>
          <xdr:rowOff>47625</xdr:rowOff>
        </xdr:from>
        <xdr:to>
          <xdr:col>8</xdr:col>
          <xdr:colOff>38100</xdr:colOff>
          <xdr:row>34</xdr:row>
          <xdr:rowOff>47625</xdr:rowOff>
        </xdr:to>
        <xdr:sp macro="" textlink="">
          <xdr:nvSpPr>
            <xdr:cNvPr id="528404" name="Check Box 20" hidden="1">
              <a:extLst>
                <a:ext uri="{63B3BB69-23CF-44E3-9099-C40C66FF867C}">
                  <a14:compatExt spid="_x0000_s528404"/>
                </a:ext>
                <a:ext uri="{FF2B5EF4-FFF2-40B4-BE49-F238E27FC236}">
                  <a16:creationId xmlns:a16="http://schemas.microsoft.com/office/drawing/2014/main" id="{00000000-0008-0000-0700-000014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33</xdr:row>
          <xdr:rowOff>28575</xdr:rowOff>
        </xdr:from>
        <xdr:to>
          <xdr:col>11</xdr:col>
          <xdr:colOff>123825</xdr:colOff>
          <xdr:row>34</xdr:row>
          <xdr:rowOff>28575</xdr:rowOff>
        </xdr:to>
        <xdr:sp macro="" textlink="">
          <xdr:nvSpPr>
            <xdr:cNvPr id="528405" name="Check Box 21" hidden="1">
              <a:extLst>
                <a:ext uri="{63B3BB69-23CF-44E3-9099-C40C66FF867C}">
                  <a14:compatExt spid="_x0000_s528405"/>
                </a:ext>
                <a:ext uri="{FF2B5EF4-FFF2-40B4-BE49-F238E27FC236}">
                  <a16:creationId xmlns:a16="http://schemas.microsoft.com/office/drawing/2014/main" id="{00000000-0008-0000-0700-000015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33</xdr:row>
          <xdr:rowOff>66675</xdr:rowOff>
        </xdr:from>
        <xdr:to>
          <xdr:col>17</xdr:col>
          <xdr:colOff>38100</xdr:colOff>
          <xdr:row>34</xdr:row>
          <xdr:rowOff>28575</xdr:rowOff>
        </xdr:to>
        <xdr:sp macro="" textlink="">
          <xdr:nvSpPr>
            <xdr:cNvPr id="528406" name="Check Box 22" hidden="1">
              <a:extLst>
                <a:ext uri="{63B3BB69-23CF-44E3-9099-C40C66FF867C}">
                  <a14:compatExt spid="_x0000_s528406"/>
                </a:ext>
                <a:ext uri="{FF2B5EF4-FFF2-40B4-BE49-F238E27FC236}">
                  <a16:creationId xmlns:a16="http://schemas.microsoft.com/office/drawing/2014/main" id="{00000000-0008-0000-0700-000016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33</xdr:row>
          <xdr:rowOff>47625</xdr:rowOff>
        </xdr:from>
        <xdr:to>
          <xdr:col>20</xdr:col>
          <xdr:colOff>123825</xdr:colOff>
          <xdr:row>34</xdr:row>
          <xdr:rowOff>47625</xdr:rowOff>
        </xdr:to>
        <xdr:sp macro="" textlink="">
          <xdr:nvSpPr>
            <xdr:cNvPr id="528407" name="Check Box 23" hidden="1">
              <a:extLst>
                <a:ext uri="{63B3BB69-23CF-44E3-9099-C40C66FF867C}">
                  <a14:compatExt spid="_x0000_s528407"/>
                </a:ext>
                <a:ext uri="{FF2B5EF4-FFF2-40B4-BE49-F238E27FC236}">
                  <a16:creationId xmlns:a16="http://schemas.microsoft.com/office/drawing/2014/main" id="{00000000-0008-0000-0700-000017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38100</xdr:rowOff>
        </xdr:from>
        <xdr:to>
          <xdr:col>8</xdr:col>
          <xdr:colOff>133350</xdr:colOff>
          <xdr:row>35</xdr:row>
          <xdr:rowOff>47625</xdr:rowOff>
        </xdr:to>
        <xdr:sp macro="" textlink="">
          <xdr:nvSpPr>
            <xdr:cNvPr id="528408" name="Check Box 24" hidden="1">
              <a:extLst>
                <a:ext uri="{63B3BB69-23CF-44E3-9099-C40C66FF867C}">
                  <a14:compatExt spid="_x0000_s528408"/>
                </a:ext>
                <a:ext uri="{FF2B5EF4-FFF2-40B4-BE49-F238E27FC236}">
                  <a16:creationId xmlns:a16="http://schemas.microsoft.com/office/drawing/2014/main" id="{00000000-0008-0000-0700-000018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34</xdr:row>
          <xdr:rowOff>76200</xdr:rowOff>
        </xdr:from>
        <xdr:to>
          <xdr:col>17</xdr:col>
          <xdr:colOff>47625</xdr:colOff>
          <xdr:row>35</xdr:row>
          <xdr:rowOff>28575</xdr:rowOff>
        </xdr:to>
        <xdr:sp macro="" textlink="">
          <xdr:nvSpPr>
            <xdr:cNvPr id="528409" name="Check Box 25" hidden="1">
              <a:extLst>
                <a:ext uri="{63B3BB69-23CF-44E3-9099-C40C66FF867C}">
                  <a14:compatExt spid="_x0000_s528409"/>
                </a:ext>
                <a:ext uri="{FF2B5EF4-FFF2-40B4-BE49-F238E27FC236}">
                  <a16:creationId xmlns:a16="http://schemas.microsoft.com/office/drawing/2014/main" id="{00000000-0008-0000-0700-000019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35</xdr:row>
          <xdr:rowOff>57150</xdr:rowOff>
        </xdr:from>
        <xdr:to>
          <xdr:col>8</xdr:col>
          <xdr:colOff>38100</xdr:colOff>
          <xdr:row>35</xdr:row>
          <xdr:rowOff>285750</xdr:rowOff>
        </xdr:to>
        <xdr:sp macro="" textlink="">
          <xdr:nvSpPr>
            <xdr:cNvPr id="528410" name="Check Box 26" hidden="1">
              <a:extLst>
                <a:ext uri="{63B3BB69-23CF-44E3-9099-C40C66FF867C}">
                  <a14:compatExt spid="_x0000_s528410"/>
                </a:ext>
                <a:ext uri="{FF2B5EF4-FFF2-40B4-BE49-F238E27FC236}">
                  <a16:creationId xmlns:a16="http://schemas.microsoft.com/office/drawing/2014/main" id="{00000000-0008-0000-0700-00001A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35</xdr:row>
          <xdr:rowOff>38100</xdr:rowOff>
        </xdr:from>
        <xdr:to>
          <xdr:col>17</xdr:col>
          <xdr:colOff>76200</xdr:colOff>
          <xdr:row>35</xdr:row>
          <xdr:rowOff>285750</xdr:rowOff>
        </xdr:to>
        <xdr:sp macro="" textlink="">
          <xdr:nvSpPr>
            <xdr:cNvPr id="528411" name="Check Box 27" hidden="1">
              <a:extLst>
                <a:ext uri="{63B3BB69-23CF-44E3-9099-C40C66FF867C}">
                  <a14:compatExt spid="_x0000_s528411"/>
                </a:ext>
                <a:ext uri="{FF2B5EF4-FFF2-40B4-BE49-F238E27FC236}">
                  <a16:creationId xmlns:a16="http://schemas.microsoft.com/office/drawing/2014/main" id="{00000000-0008-0000-0700-00001B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36</xdr:row>
          <xdr:rowOff>161925</xdr:rowOff>
        </xdr:from>
        <xdr:to>
          <xdr:col>8</xdr:col>
          <xdr:colOff>190500</xdr:colOff>
          <xdr:row>37</xdr:row>
          <xdr:rowOff>238125</xdr:rowOff>
        </xdr:to>
        <xdr:sp macro="" textlink="">
          <xdr:nvSpPr>
            <xdr:cNvPr id="528412" name="Check Box 28" hidden="1">
              <a:extLst>
                <a:ext uri="{63B3BB69-23CF-44E3-9099-C40C66FF867C}">
                  <a14:compatExt spid="_x0000_s528412"/>
                </a:ext>
                <a:ext uri="{FF2B5EF4-FFF2-40B4-BE49-F238E27FC236}">
                  <a16:creationId xmlns:a16="http://schemas.microsoft.com/office/drawing/2014/main" id="{00000000-0008-0000-0700-00001C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39</xdr:row>
          <xdr:rowOff>19050</xdr:rowOff>
        </xdr:from>
        <xdr:to>
          <xdr:col>17</xdr:col>
          <xdr:colOff>0</xdr:colOff>
          <xdr:row>39</xdr:row>
          <xdr:rowOff>219075</xdr:rowOff>
        </xdr:to>
        <xdr:sp macro="" textlink="">
          <xdr:nvSpPr>
            <xdr:cNvPr id="528413" name="Check Box 29" hidden="1">
              <a:extLst>
                <a:ext uri="{63B3BB69-23CF-44E3-9099-C40C66FF867C}">
                  <a14:compatExt spid="_x0000_s528413"/>
                </a:ext>
                <a:ext uri="{FF2B5EF4-FFF2-40B4-BE49-F238E27FC236}">
                  <a16:creationId xmlns:a16="http://schemas.microsoft.com/office/drawing/2014/main" id="{00000000-0008-0000-0700-00001D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123825</xdr:colOff>
          <xdr:row>39</xdr:row>
          <xdr:rowOff>9525</xdr:rowOff>
        </xdr:from>
        <xdr:to>
          <xdr:col>19</xdr:col>
          <xdr:colOff>95250</xdr:colOff>
          <xdr:row>40</xdr:row>
          <xdr:rowOff>0</xdr:rowOff>
        </xdr:to>
        <xdr:sp macro="" textlink="">
          <xdr:nvSpPr>
            <xdr:cNvPr id="528414" name="Check Box 30" hidden="1">
              <a:extLst>
                <a:ext uri="{63B3BB69-23CF-44E3-9099-C40C66FF867C}">
                  <a14:compatExt spid="_x0000_s528414"/>
                </a:ext>
                <a:ext uri="{FF2B5EF4-FFF2-40B4-BE49-F238E27FC236}">
                  <a16:creationId xmlns:a16="http://schemas.microsoft.com/office/drawing/2014/main" id="{00000000-0008-0000-0700-00001E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39</xdr:row>
          <xdr:rowOff>19050</xdr:rowOff>
        </xdr:from>
        <xdr:to>
          <xdr:col>21</xdr:col>
          <xdr:colOff>142875</xdr:colOff>
          <xdr:row>40</xdr:row>
          <xdr:rowOff>0</xdr:rowOff>
        </xdr:to>
        <xdr:sp macro="" textlink="">
          <xdr:nvSpPr>
            <xdr:cNvPr id="528415" name="Check Box 31" hidden="1">
              <a:extLst>
                <a:ext uri="{63B3BB69-23CF-44E3-9099-C40C66FF867C}">
                  <a14:compatExt spid="_x0000_s528415"/>
                </a:ext>
                <a:ext uri="{FF2B5EF4-FFF2-40B4-BE49-F238E27FC236}">
                  <a16:creationId xmlns:a16="http://schemas.microsoft.com/office/drawing/2014/main" id="{00000000-0008-0000-0700-00001F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39</xdr:row>
          <xdr:rowOff>19050</xdr:rowOff>
        </xdr:from>
        <xdr:to>
          <xdr:col>23</xdr:col>
          <xdr:colOff>161925</xdr:colOff>
          <xdr:row>39</xdr:row>
          <xdr:rowOff>219075</xdr:rowOff>
        </xdr:to>
        <xdr:sp macro="" textlink="">
          <xdr:nvSpPr>
            <xdr:cNvPr id="528416" name="Check Box 32" hidden="1">
              <a:extLst>
                <a:ext uri="{63B3BB69-23CF-44E3-9099-C40C66FF867C}">
                  <a14:compatExt spid="_x0000_s528416"/>
                </a:ext>
                <a:ext uri="{FF2B5EF4-FFF2-40B4-BE49-F238E27FC236}">
                  <a16:creationId xmlns:a16="http://schemas.microsoft.com/office/drawing/2014/main" id="{00000000-0008-0000-0700-000020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40</xdr:row>
          <xdr:rowOff>47625</xdr:rowOff>
        </xdr:from>
        <xdr:to>
          <xdr:col>17</xdr:col>
          <xdr:colOff>9525</xdr:colOff>
          <xdr:row>40</xdr:row>
          <xdr:rowOff>247650</xdr:rowOff>
        </xdr:to>
        <xdr:sp macro="" textlink="">
          <xdr:nvSpPr>
            <xdr:cNvPr id="528417" name="Check Box 33" hidden="1">
              <a:extLst>
                <a:ext uri="{63B3BB69-23CF-44E3-9099-C40C66FF867C}">
                  <a14:compatExt spid="_x0000_s528417"/>
                </a:ext>
                <a:ext uri="{FF2B5EF4-FFF2-40B4-BE49-F238E27FC236}">
                  <a16:creationId xmlns:a16="http://schemas.microsoft.com/office/drawing/2014/main" id="{00000000-0008-0000-0700-000021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xdr:rowOff>
        </xdr:from>
        <xdr:to>
          <xdr:col>8</xdr:col>
          <xdr:colOff>0</xdr:colOff>
          <xdr:row>39</xdr:row>
          <xdr:rowOff>219075</xdr:rowOff>
        </xdr:to>
        <xdr:sp macro="" textlink="">
          <xdr:nvSpPr>
            <xdr:cNvPr id="528418" name="Check Box 34" hidden="1">
              <a:extLst>
                <a:ext uri="{63B3BB69-23CF-44E3-9099-C40C66FF867C}">
                  <a14:compatExt spid="_x0000_s528418"/>
                </a:ext>
                <a:ext uri="{FF2B5EF4-FFF2-40B4-BE49-F238E27FC236}">
                  <a16:creationId xmlns:a16="http://schemas.microsoft.com/office/drawing/2014/main" id="{00000000-0008-0000-0700-000022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39</xdr:row>
          <xdr:rowOff>9525</xdr:rowOff>
        </xdr:from>
        <xdr:to>
          <xdr:col>10</xdr:col>
          <xdr:colOff>104775</xdr:colOff>
          <xdr:row>39</xdr:row>
          <xdr:rowOff>219075</xdr:rowOff>
        </xdr:to>
        <xdr:sp macro="" textlink="">
          <xdr:nvSpPr>
            <xdr:cNvPr id="528419" name="Check Box 35" hidden="1">
              <a:extLst>
                <a:ext uri="{63B3BB69-23CF-44E3-9099-C40C66FF867C}">
                  <a14:compatExt spid="_x0000_s528419"/>
                </a:ext>
                <a:ext uri="{FF2B5EF4-FFF2-40B4-BE49-F238E27FC236}">
                  <a16:creationId xmlns:a16="http://schemas.microsoft.com/office/drawing/2014/main" id="{00000000-0008-0000-0700-000023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39</xdr:row>
          <xdr:rowOff>9525</xdr:rowOff>
        </xdr:from>
        <xdr:to>
          <xdr:col>12</xdr:col>
          <xdr:colOff>142875</xdr:colOff>
          <xdr:row>39</xdr:row>
          <xdr:rowOff>219075</xdr:rowOff>
        </xdr:to>
        <xdr:sp macro="" textlink="">
          <xdr:nvSpPr>
            <xdr:cNvPr id="528420" name="Check Box 36" hidden="1">
              <a:extLst>
                <a:ext uri="{63B3BB69-23CF-44E3-9099-C40C66FF867C}">
                  <a14:compatExt spid="_x0000_s528420"/>
                </a:ext>
                <a:ext uri="{FF2B5EF4-FFF2-40B4-BE49-F238E27FC236}">
                  <a16:creationId xmlns:a16="http://schemas.microsoft.com/office/drawing/2014/main" id="{00000000-0008-0000-0700-000024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39</xdr:row>
          <xdr:rowOff>19050</xdr:rowOff>
        </xdr:from>
        <xdr:to>
          <xdr:col>14</xdr:col>
          <xdr:colOff>161925</xdr:colOff>
          <xdr:row>39</xdr:row>
          <xdr:rowOff>219075</xdr:rowOff>
        </xdr:to>
        <xdr:sp macro="" textlink="">
          <xdr:nvSpPr>
            <xdr:cNvPr id="528421" name="Check Box 37" hidden="1">
              <a:extLst>
                <a:ext uri="{63B3BB69-23CF-44E3-9099-C40C66FF867C}">
                  <a14:compatExt spid="_x0000_s528421"/>
                </a:ext>
                <a:ext uri="{FF2B5EF4-FFF2-40B4-BE49-F238E27FC236}">
                  <a16:creationId xmlns:a16="http://schemas.microsoft.com/office/drawing/2014/main" id="{00000000-0008-0000-0700-000025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57150</xdr:rowOff>
        </xdr:from>
        <xdr:to>
          <xdr:col>8</xdr:col>
          <xdr:colOff>0</xdr:colOff>
          <xdr:row>40</xdr:row>
          <xdr:rowOff>247650</xdr:rowOff>
        </xdr:to>
        <xdr:sp macro="" textlink="">
          <xdr:nvSpPr>
            <xdr:cNvPr id="528422" name="Check Box 38" hidden="1">
              <a:extLst>
                <a:ext uri="{63B3BB69-23CF-44E3-9099-C40C66FF867C}">
                  <a14:compatExt spid="_x0000_s528422"/>
                </a:ext>
                <a:ext uri="{FF2B5EF4-FFF2-40B4-BE49-F238E27FC236}">
                  <a16:creationId xmlns:a16="http://schemas.microsoft.com/office/drawing/2014/main" id="{00000000-0008-0000-0700-000026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47625</xdr:colOff>
          <xdr:row>39</xdr:row>
          <xdr:rowOff>152400</xdr:rowOff>
        </xdr:to>
        <xdr:sp macro="" textlink="">
          <xdr:nvSpPr>
            <xdr:cNvPr id="528423" name="Group Box 39" hidden="1">
              <a:extLst>
                <a:ext uri="{63B3BB69-23CF-44E3-9099-C40C66FF867C}">
                  <a14:compatExt spid="_x0000_s528423"/>
                </a:ext>
                <a:ext uri="{FF2B5EF4-FFF2-40B4-BE49-F238E27FC236}">
                  <a16:creationId xmlns:a16="http://schemas.microsoft.com/office/drawing/2014/main" id="{00000000-0008-0000-0700-00002710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28575</xdr:rowOff>
        </xdr:from>
        <xdr:to>
          <xdr:col>8</xdr:col>
          <xdr:colOff>66675</xdr:colOff>
          <xdr:row>27</xdr:row>
          <xdr:rowOff>276225</xdr:rowOff>
        </xdr:to>
        <xdr:sp macro="" textlink="">
          <xdr:nvSpPr>
            <xdr:cNvPr id="528424" name="Check Box 40" hidden="1">
              <a:extLst>
                <a:ext uri="{63B3BB69-23CF-44E3-9099-C40C66FF867C}">
                  <a14:compatExt spid="_x0000_s528424"/>
                </a:ext>
                <a:ext uri="{FF2B5EF4-FFF2-40B4-BE49-F238E27FC236}">
                  <a16:creationId xmlns:a16="http://schemas.microsoft.com/office/drawing/2014/main" id="{00000000-0008-0000-0700-000028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27</xdr:row>
          <xdr:rowOff>38100</xdr:rowOff>
        </xdr:from>
        <xdr:to>
          <xdr:col>17</xdr:col>
          <xdr:colOff>57150</xdr:colOff>
          <xdr:row>27</xdr:row>
          <xdr:rowOff>257175</xdr:rowOff>
        </xdr:to>
        <xdr:sp macro="" textlink="">
          <xdr:nvSpPr>
            <xdr:cNvPr id="528425" name="Check Box 41" hidden="1">
              <a:extLst>
                <a:ext uri="{63B3BB69-23CF-44E3-9099-C40C66FF867C}">
                  <a14:compatExt spid="_x0000_s528425"/>
                </a:ext>
                <a:ext uri="{FF2B5EF4-FFF2-40B4-BE49-F238E27FC236}">
                  <a16:creationId xmlns:a16="http://schemas.microsoft.com/office/drawing/2014/main" id="{00000000-0008-0000-0700-000029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29</xdr:row>
          <xdr:rowOff>28575</xdr:rowOff>
        </xdr:from>
        <xdr:to>
          <xdr:col>8</xdr:col>
          <xdr:colOff>66675</xdr:colOff>
          <xdr:row>29</xdr:row>
          <xdr:rowOff>276225</xdr:rowOff>
        </xdr:to>
        <xdr:sp macro="" textlink="">
          <xdr:nvSpPr>
            <xdr:cNvPr id="528426" name="Check Box 42" hidden="1">
              <a:extLst>
                <a:ext uri="{63B3BB69-23CF-44E3-9099-C40C66FF867C}">
                  <a14:compatExt spid="_x0000_s528426"/>
                </a:ext>
                <a:ext uri="{FF2B5EF4-FFF2-40B4-BE49-F238E27FC236}">
                  <a16:creationId xmlns:a16="http://schemas.microsoft.com/office/drawing/2014/main" id="{00000000-0008-0000-0700-00002A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29</xdr:row>
          <xdr:rowOff>38100</xdr:rowOff>
        </xdr:from>
        <xdr:to>
          <xdr:col>17</xdr:col>
          <xdr:colOff>104775</xdr:colOff>
          <xdr:row>29</xdr:row>
          <xdr:rowOff>285750</xdr:rowOff>
        </xdr:to>
        <xdr:sp macro="" textlink="">
          <xdr:nvSpPr>
            <xdr:cNvPr id="528427" name="Check Box 43" hidden="1">
              <a:extLst>
                <a:ext uri="{63B3BB69-23CF-44E3-9099-C40C66FF867C}">
                  <a14:compatExt spid="_x0000_s528427"/>
                </a:ext>
                <a:ext uri="{FF2B5EF4-FFF2-40B4-BE49-F238E27FC236}">
                  <a16:creationId xmlns:a16="http://schemas.microsoft.com/office/drawing/2014/main" id="{00000000-0008-0000-0700-00002B10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0</xdr:colOff>
      <xdr:row>26</xdr:row>
      <xdr:rowOff>0</xdr:rowOff>
    </xdr:from>
    <xdr:to>
      <xdr:col>33</xdr:col>
      <xdr:colOff>171450</xdr:colOff>
      <xdr:row>26</xdr:row>
      <xdr:rowOff>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a:off x="933450" y="7277100"/>
          <a:ext cx="5988050" cy="0"/>
        </a:xfrm>
        <a:prstGeom prst="line">
          <a:avLst/>
        </a:prstGeom>
        <a:ln w="127">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38100</xdr:colOff>
          <xdr:row>7</xdr:row>
          <xdr:rowOff>28575</xdr:rowOff>
        </xdr:from>
        <xdr:to>
          <xdr:col>18</xdr:col>
          <xdr:colOff>19050</xdr:colOff>
          <xdr:row>7</xdr:row>
          <xdr:rowOff>190500</xdr:rowOff>
        </xdr:to>
        <xdr:sp macro="" textlink="">
          <xdr:nvSpPr>
            <xdr:cNvPr id="529409" name="Check Box 1" hidden="1">
              <a:extLst>
                <a:ext uri="{63B3BB69-23CF-44E3-9099-C40C66FF867C}">
                  <a14:compatExt spid="_x0000_s529409"/>
                </a:ext>
                <a:ext uri="{FF2B5EF4-FFF2-40B4-BE49-F238E27FC236}">
                  <a16:creationId xmlns:a16="http://schemas.microsoft.com/office/drawing/2014/main" id="{00000000-0008-0000-0900-000001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7</xdr:row>
          <xdr:rowOff>19050</xdr:rowOff>
        </xdr:from>
        <xdr:to>
          <xdr:col>13</xdr:col>
          <xdr:colOff>0</xdr:colOff>
          <xdr:row>7</xdr:row>
          <xdr:rowOff>180975</xdr:rowOff>
        </xdr:to>
        <xdr:sp macro="" textlink="">
          <xdr:nvSpPr>
            <xdr:cNvPr id="529410" name="Check Box 2" hidden="1">
              <a:extLst>
                <a:ext uri="{63B3BB69-23CF-44E3-9099-C40C66FF867C}">
                  <a14:compatExt spid="_x0000_s529410"/>
                </a:ext>
                <a:ext uri="{FF2B5EF4-FFF2-40B4-BE49-F238E27FC236}">
                  <a16:creationId xmlns:a16="http://schemas.microsoft.com/office/drawing/2014/main" id="{00000000-0008-0000-0900-000002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6</xdr:row>
          <xdr:rowOff>28575</xdr:rowOff>
        </xdr:from>
        <xdr:to>
          <xdr:col>32</xdr:col>
          <xdr:colOff>0</xdr:colOff>
          <xdr:row>6</xdr:row>
          <xdr:rowOff>219075</xdr:rowOff>
        </xdr:to>
        <xdr:sp macro="" textlink="">
          <xdr:nvSpPr>
            <xdr:cNvPr id="529411" name="Check Box 3" hidden="1">
              <a:extLst>
                <a:ext uri="{63B3BB69-23CF-44E3-9099-C40C66FF867C}">
                  <a14:compatExt spid="_x0000_s529411"/>
                </a:ext>
                <a:ext uri="{FF2B5EF4-FFF2-40B4-BE49-F238E27FC236}">
                  <a16:creationId xmlns:a16="http://schemas.microsoft.com/office/drawing/2014/main" id="{00000000-0008-0000-0900-000003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0</xdr:colOff>
          <xdr:row>51</xdr:row>
          <xdr:rowOff>247650</xdr:rowOff>
        </xdr:from>
        <xdr:to>
          <xdr:col>46</xdr:col>
          <xdr:colOff>561975</xdr:colOff>
          <xdr:row>53</xdr:row>
          <xdr:rowOff>352425</xdr:rowOff>
        </xdr:to>
        <xdr:sp macro="" textlink="">
          <xdr:nvSpPr>
            <xdr:cNvPr id="529412" name="Group Box 4" hidden="1">
              <a:extLst>
                <a:ext uri="{63B3BB69-23CF-44E3-9099-C40C66FF867C}">
                  <a14:compatExt spid="_x0000_s529412"/>
                </a:ext>
                <a:ext uri="{FF2B5EF4-FFF2-40B4-BE49-F238E27FC236}">
                  <a16:creationId xmlns:a16="http://schemas.microsoft.com/office/drawing/2014/main" id="{00000000-0008-0000-0900-000004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33</xdr:row>
          <xdr:rowOff>19050</xdr:rowOff>
        </xdr:from>
        <xdr:to>
          <xdr:col>26</xdr:col>
          <xdr:colOff>114300</xdr:colOff>
          <xdr:row>35</xdr:row>
          <xdr:rowOff>95250</xdr:rowOff>
        </xdr:to>
        <xdr:sp macro="" textlink="">
          <xdr:nvSpPr>
            <xdr:cNvPr id="529413" name="Group Box 5" hidden="1">
              <a:extLst>
                <a:ext uri="{63B3BB69-23CF-44E3-9099-C40C66FF867C}">
                  <a14:compatExt spid="_x0000_s529413"/>
                </a:ext>
                <a:ext uri="{FF2B5EF4-FFF2-40B4-BE49-F238E27FC236}">
                  <a16:creationId xmlns:a16="http://schemas.microsoft.com/office/drawing/2014/main" id="{00000000-0008-0000-0900-000005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32</xdr:row>
          <xdr:rowOff>247650</xdr:rowOff>
        </xdr:from>
        <xdr:to>
          <xdr:col>18</xdr:col>
          <xdr:colOff>123825</xdr:colOff>
          <xdr:row>35</xdr:row>
          <xdr:rowOff>19050</xdr:rowOff>
        </xdr:to>
        <xdr:sp macro="" textlink="">
          <xdr:nvSpPr>
            <xdr:cNvPr id="529414" name="Group Box 6" hidden="1">
              <a:extLst>
                <a:ext uri="{63B3BB69-23CF-44E3-9099-C40C66FF867C}">
                  <a14:compatExt spid="_x0000_s529414"/>
                </a:ext>
                <a:ext uri="{FF2B5EF4-FFF2-40B4-BE49-F238E27FC236}">
                  <a16:creationId xmlns:a16="http://schemas.microsoft.com/office/drawing/2014/main" id="{00000000-0008-0000-0900-000006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17</xdr:col>
          <xdr:colOff>47625</xdr:colOff>
          <xdr:row>39</xdr:row>
          <xdr:rowOff>152400</xdr:rowOff>
        </xdr:to>
        <xdr:sp macro="" textlink="">
          <xdr:nvSpPr>
            <xdr:cNvPr id="529415" name="Group Box 7" hidden="1">
              <a:extLst>
                <a:ext uri="{63B3BB69-23CF-44E3-9099-C40C66FF867C}">
                  <a14:compatExt spid="_x0000_s529415"/>
                </a:ext>
                <a:ext uri="{FF2B5EF4-FFF2-40B4-BE49-F238E27FC236}">
                  <a16:creationId xmlns:a16="http://schemas.microsoft.com/office/drawing/2014/main" id="{00000000-0008-0000-0900-000007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27</xdr:col>
          <xdr:colOff>95250</xdr:colOff>
          <xdr:row>39</xdr:row>
          <xdr:rowOff>209550</xdr:rowOff>
        </xdr:to>
        <xdr:sp macro="" textlink="">
          <xdr:nvSpPr>
            <xdr:cNvPr id="529416" name="Group Box 8" hidden="1">
              <a:extLst>
                <a:ext uri="{63B3BB69-23CF-44E3-9099-C40C66FF867C}">
                  <a14:compatExt spid="_x0000_s529416"/>
                </a:ext>
                <a:ext uri="{FF2B5EF4-FFF2-40B4-BE49-F238E27FC236}">
                  <a16:creationId xmlns:a16="http://schemas.microsoft.com/office/drawing/2014/main" id="{00000000-0008-0000-0900-000008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41</xdr:row>
          <xdr:rowOff>0</xdr:rowOff>
        </xdr:from>
        <xdr:to>
          <xdr:col>19</xdr:col>
          <xdr:colOff>0</xdr:colOff>
          <xdr:row>43</xdr:row>
          <xdr:rowOff>161925</xdr:rowOff>
        </xdr:to>
        <xdr:sp macro="" textlink="">
          <xdr:nvSpPr>
            <xdr:cNvPr id="529417" name="Group Box 9" hidden="1">
              <a:extLst>
                <a:ext uri="{63B3BB69-23CF-44E3-9099-C40C66FF867C}">
                  <a14:compatExt spid="_x0000_s529417"/>
                </a:ext>
                <a:ext uri="{FF2B5EF4-FFF2-40B4-BE49-F238E27FC236}">
                  <a16:creationId xmlns:a16="http://schemas.microsoft.com/office/drawing/2014/main" id="{00000000-0008-0000-0900-000009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529418" name="Group Box 10" hidden="1">
              <a:extLst>
                <a:ext uri="{63B3BB69-23CF-44E3-9099-C40C66FF867C}">
                  <a14:compatExt spid="_x0000_s529418"/>
                </a:ext>
                <a:ext uri="{FF2B5EF4-FFF2-40B4-BE49-F238E27FC236}">
                  <a16:creationId xmlns:a16="http://schemas.microsoft.com/office/drawing/2014/main" id="{00000000-0008-0000-0900-00000A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529419" name="Group Box 11" hidden="1">
              <a:extLst>
                <a:ext uri="{63B3BB69-23CF-44E3-9099-C40C66FF867C}">
                  <a14:compatExt spid="_x0000_s529419"/>
                </a:ext>
                <a:ext uri="{FF2B5EF4-FFF2-40B4-BE49-F238E27FC236}">
                  <a16:creationId xmlns:a16="http://schemas.microsoft.com/office/drawing/2014/main" id="{00000000-0008-0000-0900-00000B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32</xdr:row>
          <xdr:rowOff>247650</xdr:rowOff>
        </xdr:from>
        <xdr:to>
          <xdr:col>27</xdr:col>
          <xdr:colOff>38100</xdr:colOff>
          <xdr:row>35</xdr:row>
          <xdr:rowOff>19050</xdr:rowOff>
        </xdr:to>
        <xdr:sp macro="" textlink="">
          <xdr:nvSpPr>
            <xdr:cNvPr id="529420" name="Group Box 12" hidden="1">
              <a:extLst>
                <a:ext uri="{63B3BB69-23CF-44E3-9099-C40C66FF867C}">
                  <a14:compatExt spid="_x0000_s529420"/>
                </a:ext>
                <a:ext uri="{FF2B5EF4-FFF2-40B4-BE49-F238E27FC236}">
                  <a16:creationId xmlns:a16="http://schemas.microsoft.com/office/drawing/2014/main" id="{00000000-0008-0000-0900-00000C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529421" name="Group Box 13" hidden="1">
              <a:extLst>
                <a:ext uri="{63B3BB69-23CF-44E3-9099-C40C66FF867C}">
                  <a14:compatExt spid="_x0000_s529421"/>
                </a:ext>
                <a:ext uri="{FF2B5EF4-FFF2-40B4-BE49-F238E27FC236}">
                  <a16:creationId xmlns:a16="http://schemas.microsoft.com/office/drawing/2014/main" id="{00000000-0008-0000-0900-00000D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9422" name="Group Box 14" hidden="1">
              <a:extLst>
                <a:ext uri="{63B3BB69-23CF-44E3-9099-C40C66FF867C}">
                  <a14:compatExt spid="_x0000_s529422"/>
                </a:ext>
                <a:ext uri="{FF2B5EF4-FFF2-40B4-BE49-F238E27FC236}">
                  <a16:creationId xmlns:a16="http://schemas.microsoft.com/office/drawing/2014/main" id="{00000000-0008-0000-0900-00000E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9423" name="Group Box 15" hidden="1">
              <a:extLst>
                <a:ext uri="{63B3BB69-23CF-44E3-9099-C40C66FF867C}">
                  <a14:compatExt spid="_x0000_s529423"/>
                </a:ext>
                <a:ext uri="{FF2B5EF4-FFF2-40B4-BE49-F238E27FC236}">
                  <a16:creationId xmlns:a16="http://schemas.microsoft.com/office/drawing/2014/main" id="{00000000-0008-0000-0900-00000F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38100</xdr:colOff>
          <xdr:row>39</xdr:row>
          <xdr:rowOff>152400</xdr:rowOff>
        </xdr:to>
        <xdr:sp macro="" textlink="">
          <xdr:nvSpPr>
            <xdr:cNvPr id="529424" name="Group Box 16" hidden="1">
              <a:extLst>
                <a:ext uri="{63B3BB69-23CF-44E3-9099-C40C66FF867C}">
                  <a14:compatExt spid="_x0000_s529424"/>
                </a:ext>
                <a:ext uri="{FF2B5EF4-FFF2-40B4-BE49-F238E27FC236}">
                  <a16:creationId xmlns:a16="http://schemas.microsoft.com/office/drawing/2014/main" id="{00000000-0008-0000-0900-000010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19050</xdr:colOff>
          <xdr:row>43</xdr:row>
          <xdr:rowOff>161925</xdr:rowOff>
        </xdr:to>
        <xdr:sp macro="" textlink="">
          <xdr:nvSpPr>
            <xdr:cNvPr id="529425" name="Group Box 17" hidden="1">
              <a:extLst>
                <a:ext uri="{63B3BB69-23CF-44E3-9099-C40C66FF867C}">
                  <a14:compatExt spid="_x0000_s529425"/>
                </a:ext>
                <a:ext uri="{FF2B5EF4-FFF2-40B4-BE49-F238E27FC236}">
                  <a16:creationId xmlns:a16="http://schemas.microsoft.com/office/drawing/2014/main" id="{00000000-0008-0000-0900-000011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41</xdr:row>
          <xdr:rowOff>0</xdr:rowOff>
        </xdr:from>
        <xdr:to>
          <xdr:col>28</xdr:col>
          <xdr:colOff>76200</xdr:colOff>
          <xdr:row>43</xdr:row>
          <xdr:rowOff>161925</xdr:rowOff>
        </xdr:to>
        <xdr:sp macro="" textlink="">
          <xdr:nvSpPr>
            <xdr:cNvPr id="529426" name="Group Box 18" hidden="1">
              <a:extLst>
                <a:ext uri="{63B3BB69-23CF-44E3-9099-C40C66FF867C}">
                  <a14:compatExt spid="_x0000_s529426"/>
                </a:ext>
                <a:ext uri="{FF2B5EF4-FFF2-40B4-BE49-F238E27FC236}">
                  <a16:creationId xmlns:a16="http://schemas.microsoft.com/office/drawing/2014/main" id="{00000000-0008-0000-0900-000012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43</xdr:row>
          <xdr:rowOff>0</xdr:rowOff>
        </xdr:from>
        <xdr:to>
          <xdr:col>19</xdr:col>
          <xdr:colOff>0</xdr:colOff>
          <xdr:row>45</xdr:row>
          <xdr:rowOff>57150</xdr:rowOff>
        </xdr:to>
        <xdr:sp macro="" textlink="">
          <xdr:nvSpPr>
            <xdr:cNvPr id="529427" name="Group Box 19" hidden="1">
              <a:extLst>
                <a:ext uri="{63B3BB69-23CF-44E3-9099-C40C66FF867C}">
                  <a14:compatExt spid="_x0000_s529427"/>
                </a:ext>
                <a:ext uri="{FF2B5EF4-FFF2-40B4-BE49-F238E27FC236}">
                  <a16:creationId xmlns:a16="http://schemas.microsoft.com/office/drawing/2014/main" id="{00000000-0008-0000-0900-000013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33</xdr:row>
          <xdr:rowOff>47625</xdr:rowOff>
        </xdr:from>
        <xdr:to>
          <xdr:col>8</xdr:col>
          <xdr:colOff>38100</xdr:colOff>
          <xdr:row>34</xdr:row>
          <xdr:rowOff>47625</xdr:rowOff>
        </xdr:to>
        <xdr:sp macro="" textlink="">
          <xdr:nvSpPr>
            <xdr:cNvPr id="529428" name="Check Box 20" hidden="1">
              <a:extLst>
                <a:ext uri="{63B3BB69-23CF-44E3-9099-C40C66FF867C}">
                  <a14:compatExt spid="_x0000_s529428"/>
                </a:ext>
                <a:ext uri="{FF2B5EF4-FFF2-40B4-BE49-F238E27FC236}">
                  <a16:creationId xmlns:a16="http://schemas.microsoft.com/office/drawing/2014/main" id="{00000000-0008-0000-0900-000014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33</xdr:row>
          <xdr:rowOff>28575</xdr:rowOff>
        </xdr:from>
        <xdr:to>
          <xdr:col>11</xdr:col>
          <xdr:colOff>123825</xdr:colOff>
          <xdr:row>34</xdr:row>
          <xdr:rowOff>28575</xdr:rowOff>
        </xdr:to>
        <xdr:sp macro="" textlink="">
          <xdr:nvSpPr>
            <xdr:cNvPr id="529429" name="Check Box 21" hidden="1">
              <a:extLst>
                <a:ext uri="{63B3BB69-23CF-44E3-9099-C40C66FF867C}">
                  <a14:compatExt spid="_x0000_s529429"/>
                </a:ext>
                <a:ext uri="{FF2B5EF4-FFF2-40B4-BE49-F238E27FC236}">
                  <a16:creationId xmlns:a16="http://schemas.microsoft.com/office/drawing/2014/main" id="{00000000-0008-0000-0900-000015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33</xdr:row>
          <xdr:rowOff>66675</xdr:rowOff>
        </xdr:from>
        <xdr:to>
          <xdr:col>17</xdr:col>
          <xdr:colOff>38100</xdr:colOff>
          <xdr:row>34</xdr:row>
          <xdr:rowOff>28575</xdr:rowOff>
        </xdr:to>
        <xdr:sp macro="" textlink="">
          <xdr:nvSpPr>
            <xdr:cNvPr id="529430" name="Check Box 22" hidden="1">
              <a:extLst>
                <a:ext uri="{63B3BB69-23CF-44E3-9099-C40C66FF867C}">
                  <a14:compatExt spid="_x0000_s529430"/>
                </a:ext>
                <a:ext uri="{FF2B5EF4-FFF2-40B4-BE49-F238E27FC236}">
                  <a16:creationId xmlns:a16="http://schemas.microsoft.com/office/drawing/2014/main" id="{00000000-0008-0000-0900-000016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33</xdr:row>
          <xdr:rowOff>47625</xdr:rowOff>
        </xdr:from>
        <xdr:to>
          <xdr:col>20</xdr:col>
          <xdr:colOff>123825</xdr:colOff>
          <xdr:row>34</xdr:row>
          <xdr:rowOff>47625</xdr:rowOff>
        </xdr:to>
        <xdr:sp macro="" textlink="">
          <xdr:nvSpPr>
            <xdr:cNvPr id="529431" name="Check Box 23" hidden="1">
              <a:extLst>
                <a:ext uri="{63B3BB69-23CF-44E3-9099-C40C66FF867C}">
                  <a14:compatExt spid="_x0000_s529431"/>
                </a:ext>
                <a:ext uri="{FF2B5EF4-FFF2-40B4-BE49-F238E27FC236}">
                  <a16:creationId xmlns:a16="http://schemas.microsoft.com/office/drawing/2014/main" id="{00000000-0008-0000-0900-000017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38100</xdr:rowOff>
        </xdr:from>
        <xdr:to>
          <xdr:col>8</xdr:col>
          <xdr:colOff>133350</xdr:colOff>
          <xdr:row>35</xdr:row>
          <xdr:rowOff>47625</xdr:rowOff>
        </xdr:to>
        <xdr:sp macro="" textlink="">
          <xdr:nvSpPr>
            <xdr:cNvPr id="529432" name="Check Box 24" hidden="1">
              <a:extLst>
                <a:ext uri="{63B3BB69-23CF-44E3-9099-C40C66FF867C}">
                  <a14:compatExt spid="_x0000_s529432"/>
                </a:ext>
                <a:ext uri="{FF2B5EF4-FFF2-40B4-BE49-F238E27FC236}">
                  <a16:creationId xmlns:a16="http://schemas.microsoft.com/office/drawing/2014/main" id="{00000000-0008-0000-0900-000018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34</xdr:row>
          <xdr:rowOff>76200</xdr:rowOff>
        </xdr:from>
        <xdr:to>
          <xdr:col>17</xdr:col>
          <xdr:colOff>47625</xdr:colOff>
          <xdr:row>35</xdr:row>
          <xdr:rowOff>28575</xdr:rowOff>
        </xdr:to>
        <xdr:sp macro="" textlink="">
          <xdr:nvSpPr>
            <xdr:cNvPr id="529433" name="Check Box 25" hidden="1">
              <a:extLst>
                <a:ext uri="{63B3BB69-23CF-44E3-9099-C40C66FF867C}">
                  <a14:compatExt spid="_x0000_s529433"/>
                </a:ext>
                <a:ext uri="{FF2B5EF4-FFF2-40B4-BE49-F238E27FC236}">
                  <a16:creationId xmlns:a16="http://schemas.microsoft.com/office/drawing/2014/main" id="{00000000-0008-0000-0900-000019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35</xdr:row>
          <xdr:rowOff>57150</xdr:rowOff>
        </xdr:from>
        <xdr:to>
          <xdr:col>8</xdr:col>
          <xdr:colOff>38100</xdr:colOff>
          <xdr:row>35</xdr:row>
          <xdr:rowOff>285750</xdr:rowOff>
        </xdr:to>
        <xdr:sp macro="" textlink="">
          <xdr:nvSpPr>
            <xdr:cNvPr id="529434" name="Check Box 26" hidden="1">
              <a:extLst>
                <a:ext uri="{63B3BB69-23CF-44E3-9099-C40C66FF867C}">
                  <a14:compatExt spid="_x0000_s529434"/>
                </a:ext>
                <a:ext uri="{FF2B5EF4-FFF2-40B4-BE49-F238E27FC236}">
                  <a16:creationId xmlns:a16="http://schemas.microsoft.com/office/drawing/2014/main" id="{00000000-0008-0000-0900-00001A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35</xdr:row>
          <xdr:rowOff>38100</xdr:rowOff>
        </xdr:from>
        <xdr:to>
          <xdr:col>17</xdr:col>
          <xdr:colOff>76200</xdr:colOff>
          <xdr:row>35</xdr:row>
          <xdr:rowOff>285750</xdr:rowOff>
        </xdr:to>
        <xdr:sp macro="" textlink="">
          <xdr:nvSpPr>
            <xdr:cNvPr id="529435" name="Check Box 27" hidden="1">
              <a:extLst>
                <a:ext uri="{63B3BB69-23CF-44E3-9099-C40C66FF867C}">
                  <a14:compatExt spid="_x0000_s529435"/>
                </a:ext>
                <a:ext uri="{FF2B5EF4-FFF2-40B4-BE49-F238E27FC236}">
                  <a16:creationId xmlns:a16="http://schemas.microsoft.com/office/drawing/2014/main" id="{00000000-0008-0000-0900-00001B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36</xdr:row>
          <xdr:rowOff>161925</xdr:rowOff>
        </xdr:from>
        <xdr:to>
          <xdr:col>8</xdr:col>
          <xdr:colOff>190500</xdr:colOff>
          <xdr:row>37</xdr:row>
          <xdr:rowOff>238125</xdr:rowOff>
        </xdr:to>
        <xdr:sp macro="" textlink="">
          <xdr:nvSpPr>
            <xdr:cNvPr id="529436" name="Check Box 28" hidden="1">
              <a:extLst>
                <a:ext uri="{63B3BB69-23CF-44E3-9099-C40C66FF867C}">
                  <a14:compatExt spid="_x0000_s529436"/>
                </a:ext>
                <a:ext uri="{FF2B5EF4-FFF2-40B4-BE49-F238E27FC236}">
                  <a16:creationId xmlns:a16="http://schemas.microsoft.com/office/drawing/2014/main" id="{00000000-0008-0000-0900-00001C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39</xdr:row>
          <xdr:rowOff>19050</xdr:rowOff>
        </xdr:from>
        <xdr:to>
          <xdr:col>17</xdr:col>
          <xdr:colOff>0</xdr:colOff>
          <xdr:row>39</xdr:row>
          <xdr:rowOff>219075</xdr:rowOff>
        </xdr:to>
        <xdr:sp macro="" textlink="">
          <xdr:nvSpPr>
            <xdr:cNvPr id="529437" name="Check Box 29" hidden="1">
              <a:extLst>
                <a:ext uri="{63B3BB69-23CF-44E3-9099-C40C66FF867C}">
                  <a14:compatExt spid="_x0000_s529437"/>
                </a:ext>
                <a:ext uri="{FF2B5EF4-FFF2-40B4-BE49-F238E27FC236}">
                  <a16:creationId xmlns:a16="http://schemas.microsoft.com/office/drawing/2014/main" id="{00000000-0008-0000-0900-00001D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123825</xdr:colOff>
          <xdr:row>39</xdr:row>
          <xdr:rowOff>9525</xdr:rowOff>
        </xdr:from>
        <xdr:to>
          <xdr:col>19</xdr:col>
          <xdr:colOff>95250</xdr:colOff>
          <xdr:row>40</xdr:row>
          <xdr:rowOff>0</xdr:rowOff>
        </xdr:to>
        <xdr:sp macro="" textlink="">
          <xdr:nvSpPr>
            <xdr:cNvPr id="529438" name="Check Box 30" hidden="1">
              <a:extLst>
                <a:ext uri="{63B3BB69-23CF-44E3-9099-C40C66FF867C}">
                  <a14:compatExt spid="_x0000_s529438"/>
                </a:ext>
                <a:ext uri="{FF2B5EF4-FFF2-40B4-BE49-F238E27FC236}">
                  <a16:creationId xmlns:a16="http://schemas.microsoft.com/office/drawing/2014/main" id="{00000000-0008-0000-0900-00001E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39</xdr:row>
          <xdr:rowOff>19050</xdr:rowOff>
        </xdr:from>
        <xdr:to>
          <xdr:col>21</xdr:col>
          <xdr:colOff>142875</xdr:colOff>
          <xdr:row>40</xdr:row>
          <xdr:rowOff>0</xdr:rowOff>
        </xdr:to>
        <xdr:sp macro="" textlink="">
          <xdr:nvSpPr>
            <xdr:cNvPr id="529439" name="Check Box 31" hidden="1">
              <a:extLst>
                <a:ext uri="{63B3BB69-23CF-44E3-9099-C40C66FF867C}">
                  <a14:compatExt spid="_x0000_s529439"/>
                </a:ext>
                <a:ext uri="{FF2B5EF4-FFF2-40B4-BE49-F238E27FC236}">
                  <a16:creationId xmlns:a16="http://schemas.microsoft.com/office/drawing/2014/main" id="{00000000-0008-0000-0900-00001F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39</xdr:row>
          <xdr:rowOff>19050</xdr:rowOff>
        </xdr:from>
        <xdr:to>
          <xdr:col>23</xdr:col>
          <xdr:colOff>161925</xdr:colOff>
          <xdr:row>39</xdr:row>
          <xdr:rowOff>219075</xdr:rowOff>
        </xdr:to>
        <xdr:sp macro="" textlink="">
          <xdr:nvSpPr>
            <xdr:cNvPr id="529440" name="Check Box 32" hidden="1">
              <a:extLst>
                <a:ext uri="{63B3BB69-23CF-44E3-9099-C40C66FF867C}">
                  <a14:compatExt spid="_x0000_s529440"/>
                </a:ext>
                <a:ext uri="{FF2B5EF4-FFF2-40B4-BE49-F238E27FC236}">
                  <a16:creationId xmlns:a16="http://schemas.microsoft.com/office/drawing/2014/main" id="{00000000-0008-0000-0900-000020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40</xdr:row>
          <xdr:rowOff>47625</xdr:rowOff>
        </xdr:from>
        <xdr:to>
          <xdr:col>17</xdr:col>
          <xdr:colOff>9525</xdr:colOff>
          <xdr:row>40</xdr:row>
          <xdr:rowOff>247650</xdr:rowOff>
        </xdr:to>
        <xdr:sp macro="" textlink="">
          <xdr:nvSpPr>
            <xdr:cNvPr id="529441" name="Check Box 33" hidden="1">
              <a:extLst>
                <a:ext uri="{63B3BB69-23CF-44E3-9099-C40C66FF867C}">
                  <a14:compatExt spid="_x0000_s529441"/>
                </a:ext>
                <a:ext uri="{FF2B5EF4-FFF2-40B4-BE49-F238E27FC236}">
                  <a16:creationId xmlns:a16="http://schemas.microsoft.com/office/drawing/2014/main" id="{00000000-0008-0000-0900-000021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xdr:rowOff>
        </xdr:from>
        <xdr:to>
          <xdr:col>8</xdr:col>
          <xdr:colOff>0</xdr:colOff>
          <xdr:row>39</xdr:row>
          <xdr:rowOff>219075</xdr:rowOff>
        </xdr:to>
        <xdr:sp macro="" textlink="">
          <xdr:nvSpPr>
            <xdr:cNvPr id="529442" name="Check Box 34" hidden="1">
              <a:extLst>
                <a:ext uri="{63B3BB69-23CF-44E3-9099-C40C66FF867C}">
                  <a14:compatExt spid="_x0000_s529442"/>
                </a:ext>
                <a:ext uri="{FF2B5EF4-FFF2-40B4-BE49-F238E27FC236}">
                  <a16:creationId xmlns:a16="http://schemas.microsoft.com/office/drawing/2014/main" id="{00000000-0008-0000-0900-000022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39</xdr:row>
          <xdr:rowOff>9525</xdr:rowOff>
        </xdr:from>
        <xdr:to>
          <xdr:col>10</xdr:col>
          <xdr:colOff>104775</xdr:colOff>
          <xdr:row>39</xdr:row>
          <xdr:rowOff>219075</xdr:rowOff>
        </xdr:to>
        <xdr:sp macro="" textlink="">
          <xdr:nvSpPr>
            <xdr:cNvPr id="529443" name="Check Box 35" hidden="1">
              <a:extLst>
                <a:ext uri="{63B3BB69-23CF-44E3-9099-C40C66FF867C}">
                  <a14:compatExt spid="_x0000_s529443"/>
                </a:ext>
                <a:ext uri="{FF2B5EF4-FFF2-40B4-BE49-F238E27FC236}">
                  <a16:creationId xmlns:a16="http://schemas.microsoft.com/office/drawing/2014/main" id="{00000000-0008-0000-0900-000023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39</xdr:row>
          <xdr:rowOff>9525</xdr:rowOff>
        </xdr:from>
        <xdr:to>
          <xdr:col>12</xdr:col>
          <xdr:colOff>142875</xdr:colOff>
          <xdr:row>39</xdr:row>
          <xdr:rowOff>219075</xdr:rowOff>
        </xdr:to>
        <xdr:sp macro="" textlink="">
          <xdr:nvSpPr>
            <xdr:cNvPr id="529444" name="Check Box 36" hidden="1">
              <a:extLst>
                <a:ext uri="{63B3BB69-23CF-44E3-9099-C40C66FF867C}">
                  <a14:compatExt spid="_x0000_s529444"/>
                </a:ext>
                <a:ext uri="{FF2B5EF4-FFF2-40B4-BE49-F238E27FC236}">
                  <a16:creationId xmlns:a16="http://schemas.microsoft.com/office/drawing/2014/main" id="{00000000-0008-0000-0900-000024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39</xdr:row>
          <xdr:rowOff>19050</xdr:rowOff>
        </xdr:from>
        <xdr:to>
          <xdr:col>14</xdr:col>
          <xdr:colOff>161925</xdr:colOff>
          <xdr:row>39</xdr:row>
          <xdr:rowOff>219075</xdr:rowOff>
        </xdr:to>
        <xdr:sp macro="" textlink="">
          <xdr:nvSpPr>
            <xdr:cNvPr id="529445" name="Check Box 37" hidden="1">
              <a:extLst>
                <a:ext uri="{63B3BB69-23CF-44E3-9099-C40C66FF867C}">
                  <a14:compatExt spid="_x0000_s529445"/>
                </a:ext>
                <a:ext uri="{FF2B5EF4-FFF2-40B4-BE49-F238E27FC236}">
                  <a16:creationId xmlns:a16="http://schemas.microsoft.com/office/drawing/2014/main" id="{00000000-0008-0000-0900-000025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57150</xdr:rowOff>
        </xdr:from>
        <xdr:to>
          <xdr:col>8</xdr:col>
          <xdr:colOff>0</xdr:colOff>
          <xdr:row>40</xdr:row>
          <xdr:rowOff>247650</xdr:rowOff>
        </xdr:to>
        <xdr:sp macro="" textlink="">
          <xdr:nvSpPr>
            <xdr:cNvPr id="529446" name="Check Box 38" hidden="1">
              <a:extLst>
                <a:ext uri="{63B3BB69-23CF-44E3-9099-C40C66FF867C}">
                  <a14:compatExt spid="_x0000_s529446"/>
                </a:ext>
                <a:ext uri="{FF2B5EF4-FFF2-40B4-BE49-F238E27FC236}">
                  <a16:creationId xmlns:a16="http://schemas.microsoft.com/office/drawing/2014/main" id="{00000000-0008-0000-0900-000026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0</xdr:rowOff>
        </xdr:from>
        <xdr:to>
          <xdr:col>26</xdr:col>
          <xdr:colOff>47625</xdr:colOff>
          <xdr:row>39</xdr:row>
          <xdr:rowOff>152400</xdr:rowOff>
        </xdr:to>
        <xdr:sp macro="" textlink="">
          <xdr:nvSpPr>
            <xdr:cNvPr id="529447" name="Group Box 39" hidden="1">
              <a:extLst>
                <a:ext uri="{63B3BB69-23CF-44E3-9099-C40C66FF867C}">
                  <a14:compatExt spid="_x0000_s529447"/>
                </a:ext>
                <a:ext uri="{FF2B5EF4-FFF2-40B4-BE49-F238E27FC236}">
                  <a16:creationId xmlns:a16="http://schemas.microsoft.com/office/drawing/2014/main" id="{00000000-0008-0000-0900-0000271408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28575</xdr:rowOff>
        </xdr:from>
        <xdr:to>
          <xdr:col>8</xdr:col>
          <xdr:colOff>66675</xdr:colOff>
          <xdr:row>27</xdr:row>
          <xdr:rowOff>276225</xdr:rowOff>
        </xdr:to>
        <xdr:sp macro="" textlink="">
          <xdr:nvSpPr>
            <xdr:cNvPr id="529448" name="Check Box 40" hidden="1">
              <a:extLst>
                <a:ext uri="{63B3BB69-23CF-44E3-9099-C40C66FF867C}">
                  <a14:compatExt spid="_x0000_s529448"/>
                </a:ext>
                <a:ext uri="{FF2B5EF4-FFF2-40B4-BE49-F238E27FC236}">
                  <a16:creationId xmlns:a16="http://schemas.microsoft.com/office/drawing/2014/main" id="{00000000-0008-0000-0900-000028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27</xdr:row>
          <xdr:rowOff>38100</xdr:rowOff>
        </xdr:from>
        <xdr:to>
          <xdr:col>17</xdr:col>
          <xdr:colOff>57150</xdr:colOff>
          <xdr:row>27</xdr:row>
          <xdr:rowOff>257175</xdr:rowOff>
        </xdr:to>
        <xdr:sp macro="" textlink="">
          <xdr:nvSpPr>
            <xdr:cNvPr id="529449" name="Check Box 41" hidden="1">
              <a:extLst>
                <a:ext uri="{63B3BB69-23CF-44E3-9099-C40C66FF867C}">
                  <a14:compatExt spid="_x0000_s529449"/>
                </a:ext>
                <a:ext uri="{FF2B5EF4-FFF2-40B4-BE49-F238E27FC236}">
                  <a16:creationId xmlns:a16="http://schemas.microsoft.com/office/drawing/2014/main" id="{00000000-0008-0000-0900-000029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29</xdr:row>
          <xdr:rowOff>28575</xdr:rowOff>
        </xdr:from>
        <xdr:to>
          <xdr:col>8</xdr:col>
          <xdr:colOff>66675</xdr:colOff>
          <xdr:row>29</xdr:row>
          <xdr:rowOff>276225</xdr:rowOff>
        </xdr:to>
        <xdr:sp macro="" textlink="">
          <xdr:nvSpPr>
            <xdr:cNvPr id="529450" name="Check Box 42" hidden="1">
              <a:extLst>
                <a:ext uri="{63B3BB69-23CF-44E3-9099-C40C66FF867C}">
                  <a14:compatExt spid="_x0000_s529450"/>
                </a:ext>
                <a:ext uri="{FF2B5EF4-FFF2-40B4-BE49-F238E27FC236}">
                  <a16:creationId xmlns:a16="http://schemas.microsoft.com/office/drawing/2014/main" id="{00000000-0008-0000-0900-00002A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29</xdr:row>
          <xdr:rowOff>38100</xdr:rowOff>
        </xdr:from>
        <xdr:to>
          <xdr:col>17</xdr:col>
          <xdr:colOff>104775</xdr:colOff>
          <xdr:row>29</xdr:row>
          <xdr:rowOff>285750</xdr:rowOff>
        </xdr:to>
        <xdr:sp macro="" textlink="">
          <xdr:nvSpPr>
            <xdr:cNvPr id="529451" name="Check Box 43" hidden="1">
              <a:extLst>
                <a:ext uri="{63B3BB69-23CF-44E3-9099-C40C66FF867C}">
                  <a14:compatExt spid="_x0000_s529451"/>
                </a:ext>
                <a:ext uri="{FF2B5EF4-FFF2-40B4-BE49-F238E27FC236}">
                  <a16:creationId xmlns:a16="http://schemas.microsoft.com/office/drawing/2014/main" id="{00000000-0008-0000-0900-00002B1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0</xdr:colOff>
      <xdr:row>26</xdr:row>
      <xdr:rowOff>0</xdr:rowOff>
    </xdr:from>
    <xdr:to>
      <xdr:col>33</xdr:col>
      <xdr:colOff>171450</xdr:colOff>
      <xdr:row>26</xdr:row>
      <xdr:rowOff>0</xdr:rowOff>
    </xdr:to>
    <xdr:cxnSp macro="">
      <xdr:nvCxnSpPr>
        <xdr:cNvPr id="4" name="直線コネクタ 3">
          <a:extLst>
            <a:ext uri="{FF2B5EF4-FFF2-40B4-BE49-F238E27FC236}">
              <a16:creationId xmlns:a16="http://schemas.microsoft.com/office/drawing/2014/main" id="{00000000-0008-0000-0900-000004000000}"/>
            </a:ext>
          </a:extLst>
        </xdr:cNvPr>
        <xdr:cNvCxnSpPr/>
      </xdr:nvCxnSpPr>
      <xdr:spPr>
        <a:xfrm>
          <a:off x="933450" y="7277100"/>
          <a:ext cx="5988050" cy="0"/>
        </a:xfrm>
        <a:prstGeom prst="line">
          <a:avLst/>
        </a:prstGeom>
        <a:ln w="127">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4</xdr:row>
          <xdr:rowOff>19050</xdr:rowOff>
        </xdr:from>
        <xdr:to>
          <xdr:col>1</xdr:col>
          <xdr:colOff>219075</xdr:colOff>
          <xdr:row>4</xdr:row>
          <xdr:rowOff>257175</xdr:rowOff>
        </xdr:to>
        <xdr:sp macro="" textlink="">
          <xdr:nvSpPr>
            <xdr:cNvPr id="194585" name="Check Box 25" hidden="1">
              <a:extLst>
                <a:ext uri="{63B3BB69-23CF-44E3-9099-C40C66FF867C}">
                  <a14:compatExt spid="_x0000_s194585"/>
                </a:ext>
                <a:ext uri="{FF2B5EF4-FFF2-40B4-BE49-F238E27FC236}">
                  <a16:creationId xmlns:a16="http://schemas.microsoft.com/office/drawing/2014/main" id="{00000000-0008-0000-0C00-000019F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xdr:row>
          <xdr:rowOff>714375</xdr:rowOff>
        </xdr:from>
        <xdr:to>
          <xdr:col>1</xdr:col>
          <xdr:colOff>209550</xdr:colOff>
          <xdr:row>11</xdr:row>
          <xdr:rowOff>47625</xdr:rowOff>
        </xdr:to>
        <xdr:sp macro="" textlink="">
          <xdr:nvSpPr>
            <xdr:cNvPr id="194586" name="Check Box 26" hidden="1">
              <a:extLst>
                <a:ext uri="{63B3BB69-23CF-44E3-9099-C40C66FF867C}">
                  <a14:compatExt spid="_x0000_s194586"/>
                </a:ext>
                <a:ext uri="{FF2B5EF4-FFF2-40B4-BE49-F238E27FC236}">
                  <a16:creationId xmlns:a16="http://schemas.microsoft.com/office/drawing/2014/main" id="{00000000-0008-0000-0C00-00001AF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14</xdr:row>
          <xdr:rowOff>19050</xdr:rowOff>
        </xdr:from>
        <xdr:to>
          <xdr:col>1</xdr:col>
          <xdr:colOff>247650</xdr:colOff>
          <xdr:row>15</xdr:row>
          <xdr:rowOff>19050</xdr:rowOff>
        </xdr:to>
        <xdr:sp macro="" textlink="">
          <xdr:nvSpPr>
            <xdr:cNvPr id="194587" name="Check Box 27" hidden="1">
              <a:extLst>
                <a:ext uri="{63B3BB69-23CF-44E3-9099-C40C66FF867C}">
                  <a14:compatExt spid="_x0000_s194587"/>
                </a:ext>
                <a:ext uri="{FF2B5EF4-FFF2-40B4-BE49-F238E27FC236}">
                  <a16:creationId xmlns:a16="http://schemas.microsoft.com/office/drawing/2014/main" id="{00000000-0008-0000-0C00-00001BF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18</xdr:row>
          <xdr:rowOff>28575</xdr:rowOff>
        </xdr:from>
        <xdr:to>
          <xdr:col>1</xdr:col>
          <xdr:colOff>228600</xdr:colOff>
          <xdr:row>18</xdr:row>
          <xdr:rowOff>266700</xdr:rowOff>
        </xdr:to>
        <xdr:sp macro="" textlink="">
          <xdr:nvSpPr>
            <xdr:cNvPr id="194588" name="Check Box 28" hidden="1">
              <a:extLst>
                <a:ext uri="{63B3BB69-23CF-44E3-9099-C40C66FF867C}">
                  <a14:compatExt spid="_x0000_s194588"/>
                </a:ext>
                <a:ext uri="{FF2B5EF4-FFF2-40B4-BE49-F238E27FC236}">
                  <a16:creationId xmlns:a16="http://schemas.microsoft.com/office/drawing/2014/main" id="{00000000-0008-0000-0C00-00001CF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6&#12418;&#12387;&#12392;&#12497;&#12497;&#27096;&#24335;&#65288;&#26696;&#65289;_2403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1"/>
      <sheetName val="申2-①"/>
      <sheetName val="申3-①"/>
      <sheetName val="申2-②"/>
      <sheetName val="申3-②"/>
      <sheetName val="申2-③"/>
      <sheetName val="申3-③"/>
      <sheetName val="申2-④"/>
      <sheetName val="申3-➃"/>
      <sheetName val="申2-⑤"/>
      <sheetName val="申3-⑤"/>
      <sheetName val="申５"/>
      <sheetName val="申6"/>
      <sheetName val="誓約書"/>
      <sheetName val="事業所一覧 案"/>
      <sheetName val="委任状"/>
      <sheetName val="入力規則"/>
    </sheetNames>
    <sheetDataSet>
      <sheetData sheetId="0">
        <row r="1">
          <cell r="X1" t="str">
            <v>令和６年度もっとパパ</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9" Type="http://schemas.openxmlformats.org/officeDocument/2006/relationships/ctrlProp" Target="../ctrlProps/ctrlProp37.xml"/><Relationship Id="rId21" Type="http://schemas.openxmlformats.org/officeDocument/2006/relationships/ctrlProp" Target="../ctrlProps/ctrlProp19.xml"/><Relationship Id="rId34" Type="http://schemas.openxmlformats.org/officeDocument/2006/relationships/ctrlProp" Target="../ctrlProps/ctrlProp32.xml"/><Relationship Id="rId42" Type="http://schemas.openxmlformats.org/officeDocument/2006/relationships/ctrlProp" Target="../ctrlProps/ctrlProp40.xml"/><Relationship Id="rId47" Type="http://schemas.openxmlformats.org/officeDocument/2006/relationships/comments" Target="../comments2.xml"/><Relationship Id="rId7" Type="http://schemas.openxmlformats.org/officeDocument/2006/relationships/ctrlProp" Target="../ctrlProps/ctrlProp5.xml"/><Relationship Id="rId2" Type="http://schemas.openxmlformats.org/officeDocument/2006/relationships/drawing" Target="../drawings/drawing2.xml"/><Relationship Id="rId16" Type="http://schemas.openxmlformats.org/officeDocument/2006/relationships/ctrlProp" Target="../ctrlProps/ctrlProp14.xml"/><Relationship Id="rId29" Type="http://schemas.openxmlformats.org/officeDocument/2006/relationships/ctrlProp" Target="../ctrlProps/ctrlProp27.xml"/><Relationship Id="rId1" Type="http://schemas.openxmlformats.org/officeDocument/2006/relationships/printerSettings" Target="../printerSettings/printerSettings2.bin"/><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32" Type="http://schemas.openxmlformats.org/officeDocument/2006/relationships/ctrlProp" Target="../ctrlProps/ctrlProp30.xml"/><Relationship Id="rId37" Type="http://schemas.openxmlformats.org/officeDocument/2006/relationships/ctrlProp" Target="../ctrlProps/ctrlProp35.xml"/><Relationship Id="rId40" Type="http://schemas.openxmlformats.org/officeDocument/2006/relationships/ctrlProp" Target="../ctrlProps/ctrlProp38.xml"/><Relationship Id="rId45" Type="http://schemas.openxmlformats.org/officeDocument/2006/relationships/ctrlProp" Target="../ctrlProps/ctrlProp43.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10" Type="http://schemas.openxmlformats.org/officeDocument/2006/relationships/ctrlProp" Target="../ctrlProps/ctrlProp8.xml"/><Relationship Id="rId19" Type="http://schemas.openxmlformats.org/officeDocument/2006/relationships/ctrlProp" Target="../ctrlProps/ctrlProp17.xml"/><Relationship Id="rId31" Type="http://schemas.openxmlformats.org/officeDocument/2006/relationships/ctrlProp" Target="../ctrlProps/ctrlProp29.xml"/><Relationship Id="rId44" Type="http://schemas.openxmlformats.org/officeDocument/2006/relationships/ctrlProp" Target="../ctrlProps/ctrlProp42.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trlProp" Target="../ctrlProps/ctrlProp28.xml"/><Relationship Id="rId35" Type="http://schemas.openxmlformats.org/officeDocument/2006/relationships/ctrlProp" Target="../ctrlProps/ctrlProp33.xml"/><Relationship Id="rId43" Type="http://schemas.openxmlformats.org/officeDocument/2006/relationships/ctrlProp" Target="../ctrlProps/ctrlProp41.xml"/><Relationship Id="rId8" Type="http://schemas.openxmlformats.org/officeDocument/2006/relationships/ctrlProp" Target="../ctrlProps/ctrlProp6.xml"/><Relationship Id="rId3" Type="http://schemas.openxmlformats.org/officeDocument/2006/relationships/vmlDrawing" Target="../drawings/vmlDrawing2.v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33" Type="http://schemas.openxmlformats.org/officeDocument/2006/relationships/ctrlProp" Target="../ctrlProps/ctrlProp31.xml"/><Relationship Id="rId38" Type="http://schemas.openxmlformats.org/officeDocument/2006/relationships/ctrlProp" Target="../ctrlProps/ctrlProp36.xml"/><Relationship Id="rId46" Type="http://schemas.openxmlformats.org/officeDocument/2006/relationships/ctrlProp" Target="../ctrlProps/ctrlProp44.xml"/><Relationship Id="rId20" Type="http://schemas.openxmlformats.org/officeDocument/2006/relationships/ctrlProp" Target="../ctrlProps/ctrlProp18.xml"/><Relationship Id="rId41" Type="http://schemas.openxmlformats.org/officeDocument/2006/relationships/ctrlProp" Target="../ctrlProps/ctrlProp39.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54.xml"/><Relationship Id="rId18" Type="http://schemas.openxmlformats.org/officeDocument/2006/relationships/ctrlProp" Target="../ctrlProps/ctrlProp59.xml"/><Relationship Id="rId26" Type="http://schemas.openxmlformats.org/officeDocument/2006/relationships/ctrlProp" Target="../ctrlProps/ctrlProp67.xml"/><Relationship Id="rId39" Type="http://schemas.openxmlformats.org/officeDocument/2006/relationships/ctrlProp" Target="../ctrlProps/ctrlProp80.xml"/><Relationship Id="rId21" Type="http://schemas.openxmlformats.org/officeDocument/2006/relationships/ctrlProp" Target="../ctrlProps/ctrlProp62.xml"/><Relationship Id="rId34" Type="http://schemas.openxmlformats.org/officeDocument/2006/relationships/ctrlProp" Target="../ctrlProps/ctrlProp75.xml"/><Relationship Id="rId42" Type="http://schemas.openxmlformats.org/officeDocument/2006/relationships/ctrlProp" Target="../ctrlProps/ctrlProp83.xml"/><Relationship Id="rId47" Type="http://schemas.openxmlformats.org/officeDocument/2006/relationships/comments" Target="../comments3.xml"/><Relationship Id="rId7" Type="http://schemas.openxmlformats.org/officeDocument/2006/relationships/ctrlProp" Target="../ctrlProps/ctrlProp48.xml"/><Relationship Id="rId2" Type="http://schemas.openxmlformats.org/officeDocument/2006/relationships/drawing" Target="../drawings/drawing3.xml"/><Relationship Id="rId16" Type="http://schemas.openxmlformats.org/officeDocument/2006/relationships/ctrlProp" Target="../ctrlProps/ctrlProp57.xml"/><Relationship Id="rId29" Type="http://schemas.openxmlformats.org/officeDocument/2006/relationships/ctrlProp" Target="../ctrlProps/ctrlProp70.xml"/><Relationship Id="rId1" Type="http://schemas.openxmlformats.org/officeDocument/2006/relationships/printerSettings" Target="../printerSettings/printerSettings3.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32" Type="http://schemas.openxmlformats.org/officeDocument/2006/relationships/ctrlProp" Target="../ctrlProps/ctrlProp73.xml"/><Relationship Id="rId37" Type="http://schemas.openxmlformats.org/officeDocument/2006/relationships/ctrlProp" Target="../ctrlProps/ctrlProp78.xml"/><Relationship Id="rId40" Type="http://schemas.openxmlformats.org/officeDocument/2006/relationships/ctrlProp" Target="../ctrlProps/ctrlProp81.xml"/><Relationship Id="rId45" Type="http://schemas.openxmlformats.org/officeDocument/2006/relationships/ctrlProp" Target="../ctrlProps/ctrlProp86.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28" Type="http://schemas.openxmlformats.org/officeDocument/2006/relationships/ctrlProp" Target="../ctrlProps/ctrlProp69.xml"/><Relationship Id="rId36" Type="http://schemas.openxmlformats.org/officeDocument/2006/relationships/ctrlProp" Target="../ctrlProps/ctrlProp77.xml"/><Relationship Id="rId10" Type="http://schemas.openxmlformats.org/officeDocument/2006/relationships/ctrlProp" Target="../ctrlProps/ctrlProp51.xml"/><Relationship Id="rId19" Type="http://schemas.openxmlformats.org/officeDocument/2006/relationships/ctrlProp" Target="../ctrlProps/ctrlProp60.xml"/><Relationship Id="rId31" Type="http://schemas.openxmlformats.org/officeDocument/2006/relationships/ctrlProp" Target="../ctrlProps/ctrlProp72.xml"/><Relationship Id="rId44" Type="http://schemas.openxmlformats.org/officeDocument/2006/relationships/ctrlProp" Target="../ctrlProps/ctrlProp85.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 Id="rId27" Type="http://schemas.openxmlformats.org/officeDocument/2006/relationships/ctrlProp" Target="../ctrlProps/ctrlProp68.xml"/><Relationship Id="rId30" Type="http://schemas.openxmlformats.org/officeDocument/2006/relationships/ctrlProp" Target="../ctrlProps/ctrlProp71.xml"/><Relationship Id="rId35" Type="http://schemas.openxmlformats.org/officeDocument/2006/relationships/ctrlProp" Target="../ctrlProps/ctrlProp76.xml"/><Relationship Id="rId43" Type="http://schemas.openxmlformats.org/officeDocument/2006/relationships/ctrlProp" Target="../ctrlProps/ctrlProp84.xml"/><Relationship Id="rId8" Type="http://schemas.openxmlformats.org/officeDocument/2006/relationships/ctrlProp" Target="../ctrlProps/ctrlProp49.xml"/><Relationship Id="rId3" Type="http://schemas.openxmlformats.org/officeDocument/2006/relationships/vmlDrawing" Target="../drawings/vmlDrawing3.v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33" Type="http://schemas.openxmlformats.org/officeDocument/2006/relationships/ctrlProp" Target="../ctrlProps/ctrlProp74.xml"/><Relationship Id="rId38" Type="http://schemas.openxmlformats.org/officeDocument/2006/relationships/ctrlProp" Target="../ctrlProps/ctrlProp79.xml"/><Relationship Id="rId46" Type="http://schemas.openxmlformats.org/officeDocument/2006/relationships/ctrlProp" Target="../ctrlProps/ctrlProp87.xml"/><Relationship Id="rId20" Type="http://schemas.openxmlformats.org/officeDocument/2006/relationships/ctrlProp" Target="../ctrlProps/ctrlProp61.xml"/><Relationship Id="rId41" Type="http://schemas.openxmlformats.org/officeDocument/2006/relationships/ctrlProp" Target="../ctrlProps/ctrlProp8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97.xml"/><Relationship Id="rId18" Type="http://schemas.openxmlformats.org/officeDocument/2006/relationships/ctrlProp" Target="../ctrlProps/ctrlProp102.xml"/><Relationship Id="rId26" Type="http://schemas.openxmlformats.org/officeDocument/2006/relationships/ctrlProp" Target="../ctrlProps/ctrlProp110.xml"/><Relationship Id="rId39" Type="http://schemas.openxmlformats.org/officeDocument/2006/relationships/ctrlProp" Target="../ctrlProps/ctrlProp123.xml"/><Relationship Id="rId21" Type="http://schemas.openxmlformats.org/officeDocument/2006/relationships/ctrlProp" Target="../ctrlProps/ctrlProp105.xml"/><Relationship Id="rId34" Type="http://schemas.openxmlformats.org/officeDocument/2006/relationships/ctrlProp" Target="../ctrlProps/ctrlProp118.xml"/><Relationship Id="rId42" Type="http://schemas.openxmlformats.org/officeDocument/2006/relationships/ctrlProp" Target="../ctrlProps/ctrlProp126.xml"/><Relationship Id="rId47" Type="http://schemas.openxmlformats.org/officeDocument/2006/relationships/comments" Target="../comments4.xml"/><Relationship Id="rId7" Type="http://schemas.openxmlformats.org/officeDocument/2006/relationships/ctrlProp" Target="../ctrlProps/ctrlProp91.xml"/><Relationship Id="rId2" Type="http://schemas.openxmlformats.org/officeDocument/2006/relationships/drawing" Target="../drawings/drawing4.xml"/><Relationship Id="rId16" Type="http://schemas.openxmlformats.org/officeDocument/2006/relationships/ctrlProp" Target="../ctrlProps/ctrlProp100.xml"/><Relationship Id="rId29" Type="http://schemas.openxmlformats.org/officeDocument/2006/relationships/ctrlProp" Target="../ctrlProps/ctrlProp113.xml"/><Relationship Id="rId1" Type="http://schemas.openxmlformats.org/officeDocument/2006/relationships/printerSettings" Target="../printerSettings/printerSettings4.bin"/><Relationship Id="rId6" Type="http://schemas.openxmlformats.org/officeDocument/2006/relationships/ctrlProp" Target="../ctrlProps/ctrlProp90.xml"/><Relationship Id="rId11" Type="http://schemas.openxmlformats.org/officeDocument/2006/relationships/ctrlProp" Target="../ctrlProps/ctrlProp95.xml"/><Relationship Id="rId24" Type="http://schemas.openxmlformats.org/officeDocument/2006/relationships/ctrlProp" Target="../ctrlProps/ctrlProp108.xml"/><Relationship Id="rId32" Type="http://schemas.openxmlformats.org/officeDocument/2006/relationships/ctrlProp" Target="../ctrlProps/ctrlProp116.xml"/><Relationship Id="rId37" Type="http://schemas.openxmlformats.org/officeDocument/2006/relationships/ctrlProp" Target="../ctrlProps/ctrlProp121.xml"/><Relationship Id="rId40" Type="http://schemas.openxmlformats.org/officeDocument/2006/relationships/ctrlProp" Target="../ctrlProps/ctrlProp124.xml"/><Relationship Id="rId45" Type="http://schemas.openxmlformats.org/officeDocument/2006/relationships/ctrlProp" Target="../ctrlProps/ctrlProp129.xml"/><Relationship Id="rId5" Type="http://schemas.openxmlformats.org/officeDocument/2006/relationships/ctrlProp" Target="../ctrlProps/ctrlProp89.xml"/><Relationship Id="rId15" Type="http://schemas.openxmlformats.org/officeDocument/2006/relationships/ctrlProp" Target="../ctrlProps/ctrlProp99.xml"/><Relationship Id="rId23" Type="http://schemas.openxmlformats.org/officeDocument/2006/relationships/ctrlProp" Target="../ctrlProps/ctrlProp107.xml"/><Relationship Id="rId28" Type="http://schemas.openxmlformats.org/officeDocument/2006/relationships/ctrlProp" Target="../ctrlProps/ctrlProp112.xml"/><Relationship Id="rId36" Type="http://schemas.openxmlformats.org/officeDocument/2006/relationships/ctrlProp" Target="../ctrlProps/ctrlProp120.xml"/><Relationship Id="rId10" Type="http://schemas.openxmlformats.org/officeDocument/2006/relationships/ctrlProp" Target="../ctrlProps/ctrlProp94.xml"/><Relationship Id="rId19" Type="http://schemas.openxmlformats.org/officeDocument/2006/relationships/ctrlProp" Target="../ctrlProps/ctrlProp103.xml"/><Relationship Id="rId31" Type="http://schemas.openxmlformats.org/officeDocument/2006/relationships/ctrlProp" Target="../ctrlProps/ctrlProp115.xml"/><Relationship Id="rId44" Type="http://schemas.openxmlformats.org/officeDocument/2006/relationships/ctrlProp" Target="../ctrlProps/ctrlProp128.xml"/><Relationship Id="rId4" Type="http://schemas.openxmlformats.org/officeDocument/2006/relationships/ctrlProp" Target="../ctrlProps/ctrlProp88.xml"/><Relationship Id="rId9" Type="http://schemas.openxmlformats.org/officeDocument/2006/relationships/ctrlProp" Target="../ctrlProps/ctrlProp93.xml"/><Relationship Id="rId14" Type="http://schemas.openxmlformats.org/officeDocument/2006/relationships/ctrlProp" Target="../ctrlProps/ctrlProp98.xml"/><Relationship Id="rId22" Type="http://schemas.openxmlformats.org/officeDocument/2006/relationships/ctrlProp" Target="../ctrlProps/ctrlProp106.xml"/><Relationship Id="rId27" Type="http://schemas.openxmlformats.org/officeDocument/2006/relationships/ctrlProp" Target="../ctrlProps/ctrlProp111.xml"/><Relationship Id="rId30" Type="http://schemas.openxmlformats.org/officeDocument/2006/relationships/ctrlProp" Target="../ctrlProps/ctrlProp114.xml"/><Relationship Id="rId35" Type="http://schemas.openxmlformats.org/officeDocument/2006/relationships/ctrlProp" Target="../ctrlProps/ctrlProp119.xml"/><Relationship Id="rId43" Type="http://schemas.openxmlformats.org/officeDocument/2006/relationships/ctrlProp" Target="../ctrlProps/ctrlProp127.xml"/><Relationship Id="rId8" Type="http://schemas.openxmlformats.org/officeDocument/2006/relationships/ctrlProp" Target="../ctrlProps/ctrlProp92.xml"/><Relationship Id="rId3" Type="http://schemas.openxmlformats.org/officeDocument/2006/relationships/vmlDrawing" Target="../drawings/vmlDrawing4.vml"/><Relationship Id="rId12" Type="http://schemas.openxmlformats.org/officeDocument/2006/relationships/ctrlProp" Target="../ctrlProps/ctrlProp96.xml"/><Relationship Id="rId17" Type="http://schemas.openxmlformats.org/officeDocument/2006/relationships/ctrlProp" Target="../ctrlProps/ctrlProp101.xml"/><Relationship Id="rId25" Type="http://schemas.openxmlformats.org/officeDocument/2006/relationships/ctrlProp" Target="../ctrlProps/ctrlProp109.xml"/><Relationship Id="rId33" Type="http://schemas.openxmlformats.org/officeDocument/2006/relationships/ctrlProp" Target="../ctrlProps/ctrlProp117.xml"/><Relationship Id="rId38" Type="http://schemas.openxmlformats.org/officeDocument/2006/relationships/ctrlProp" Target="../ctrlProps/ctrlProp122.xml"/><Relationship Id="rId46" Type="http://schemas.openxmlformats.org/officeDocument/2006/relationships/ctrlProp" Target="../ctrlProps/ctrlProp130.xml"/><Relationship Id="rId20" Type="http://schemas.openxmlformats.org/officeDocument/2006/relationships/ctrlProp" Target="../ctrlProps/ctrlProp104.xml"/><Relationship Id="rId41" Type="http://schemas.openxmlformats.org/officeDocument/2006/relationships/ctrlProp" Target="../ctrlProps/ctrlProp125.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40.xml"/><Relationship Id="rId18" Type="http://schemas.openxmlformats.org/officeDocument/2006/relationships/ctrlProp" Target="../ctrlProps/ctrlProp145.xml"/><Relationship Id="rId26" Type="http://schemas.openxmlformats.org/officeDocument/2006/relationships/ctrlProp" Target="../ctrlProps/ctrlProp153.xml"/><Relationship Id="rId39" Type="http://schemas.openxmlformats.org/officeDocument/2006/relationships/ctrlProp" Target="../ctrlProps/ctrlProp166.xml"/><Relationship Id="rId21" Type="http://schemas.openxmlformats.org/officeDocument/2006/relationships/ctrlProp" Target="../ctrlProps/ctrlProp148.xml"/><Relationship Id="rId34" Type="http://schemas.openxmlformats.org/officeDocument/2006/relationships/ctrlProp" Target="../ctrlProps/ctrlProp161.xml"/><Relationship Id="rId42" Type="http://schemas.openxmlformats.org/officeDocument/2006/relationships/ctrlProp" Target="../ctrlProps/ctrlProp169.xml"/><Relationship Id="rId47" Type="http://schemas.openxmlformats.org/officeDocument/2006/relationships/comments" Target="../comments5.xml"/><Relationship Id="rId7" Type="http://schemas.openxmlformats.org/officeDocument/2006/relationships/ctrlProp" Target="../ctrlProps/ctrlProp134.xml"/><Relationship Id="rId2" Type="http://schemas.openxmlformats.org/officeDocument/2006/relationships/drawing" Target="../drawings/drawing5.xml"/><Relationship Id="rId16" Type="http://schemas.openxmlformats.org/officeDocument/2006/relationships/ctrlProp" Target="../ctrlProps/ctrlProp143.xml"/><Relationship Id="rId29" Type="http://schemas.openxmlformats.org/officeDocument/2006/relationships/ctrlProp" Target="../ctrlProps/ctrlProp156.xml"/><Relationship Id="rId1" Type="http://schemas.openxmlformats.org/officeDocument/2006/relationships/printerSettings" Target="../printerSettings/printerSettings5.bin"/><Relationship Id="rId6" Type="http://schemas.openxmlformats.org/officeDocument/2006/relationships/ctrlProp" Target="../ctrlProps/ctrlProp133.xml"/><Relationship Id="rId11" Type="http://schemas.openxmlformats.org/officeDocument/2006/relationships/ctrlProp" Target="../ctrlProps/ctrlProp138.xml"/><Relationship Id="rId24" Type="http://schemas.openxmlformats.org/officeDocument/2006/relationships/ctrlProp" Target="../ctrlProps/ctrlProp151.xml"/><Relationship Id="rId32" Type="http://schemas.openxmlformats.org/officeDocument/2006/relationships/ctrlProp" Target="../ctrlProps/ctrlProp159.xml"/><Relationship Id="rId37" Type="http://schemas.openxmlformats.org/officeDocument/2006/relationships/ctrlProp" Target="../ctrlProps/ctrlProp164.xml"/><Relationship Id="rId40" Type="http://schemas.openxmlformats.org/officeDocument/2006/relationships/ctrlProp" Target="../ctrlProps/ctrlProp167.xml"/><Relationship Id="rId45" Type="http://schemas.openxmlformats.org/officeDocument/2006/relationships/ctrlProp" Target="../ctrlProps/ctrlProp172.xml"/><Relationship Id="rId5" Type="http://schemas.openxmlformats.org/officeDocument/2006/relationships/ctrlProp" Target="../ctrlProps/ctrlProp132.xml"/><Relationship Id="rId15" Type="http://schemas.openxmlformats.org/officeDocument/2006/relationships/ctrlProp" Target="../ctrlProps/ctrlProp142.xml"/><Relationship Id="rId23" Type="http://schemas.openxmlformats.org/officeDocument/2006/relationships/ctrlProp" Target="../ctrlProps/ctrlProp150.xml"/><Relationship Id="rId28" Type="http://schemas.openxmlformats.org/officeDocument/2006/relationships/ctrlProp" Target="../ctrlProps/ctrlProp155.xml"/><Relationship Id="rId36" Type="http://schemas.openxmlformats.org/officeDocument/2006/relationships/ctrlProp" Target="../ctrlProps/ctrlProp163.xml"/><Relationship Id="rId10" Type="http://schemas.openxmlformats.org/officeDocument/2006/relationships/ctrlProp" Target="../ctrlProps/ctrlProp137.xml"/><Relationship Id="rId19" Type="http://schemas.openxmlformats.org/officeDocument/2006/relationships/ctrlProp" Target="../ctrlProps/ctrlProp146.xml"/><Relationship Id="rId31" Type="http://schemas.openxmlformats.org/officeDocument/2006/relationships/ctrlProp" Target="../ctrlProps/ctrlProp158.xml"/><Relationship Id="rId44" Type="http://schemas.openxmlformats.org/officeDocument/2006/relationships/ctrlProp" Target="../ctrlProps/ctrlProp171.xml"/><Relationship Id="rId4" Type="http://schemas.openxmlformats.org/officeDocument/2006/relationships/ctrlProp" Target="../ctrlProps/ctrlProp131.xml"/><Relationship Id="rId9" Type="http://schemas.openxmlformats.org/officeDocument/2006/relationships/ctrlProp" Target="../ctrlProps/ctrlProp136.xml"/><Relationship Id="rId14" Type="http://schemas.openxmlformats.org/officeDocument/2006/relationships/ctrlProp" Target="../ctrlProps/ctrlProp141.xml"/><Relationship Id="rId22" Type="http://schemas.openxmlformats.org/officeDocument/2006/relationships/ctrlProp" Target="../ctrlProps/ctrlProp149.xml"/><Relationship Id="rId27" Type="http://schemas.openxmlformats.org/officeDocument/2006/relationships/ctrlProp" Target="../ctrlProps/ctrlProp154.xml"/><Relationship Id="rId30" Type="http://schemas.openxmlformats.org/officeDocument/2006/relationships/ctrlProp" Target="../ctrlProps/ctrlProp157.xml"/><Relationship Id="rId35" Type="http://schemas.openxmlformats.org/officeDocument/2006/relationships/ctrlProp" Target="../ctrlProps/ctrlProp162.xml"/><Relationship Id="rId43" Type="http://schemas.openxmlformats.org/officeDocument/2006/relationships/ctrlProp" Target="../ctrlProps/ctrlProp170.xml"/><Relationship Id="rId8" Type="http://schemas.openxmlformats.org/officeDocument/2006/relationships/ctrlProp" Target="../ctrlProps/ctrlProp135.xml"/><Relationship Id="rId3" Type="http://schemas.openxmlformats.org/officeDocument/2006/relationships/vmlDrawing" Target="../drawings/vmlDrawing5.vml"/><Relationship Id="rId12" Type="http://schemas.openxmlformats.org/officeDocument/2006/relationships/ctrlProp" Target="../ctrlProps/ctrlProp139.xml"/><Relationship Id="rId17" Type="http://schemas.openxmlformats.org/officeDocument/2006/relationships/ctrlProp" Target="../ctrlProps/ctrlProp144.xml"/><Relationship Id="rId25" Type="http://schemas.openxmlformats.org/officeDocument/2006/relationships/ctrlProp" Target="../ctrlProps/ctrlProp152.xml"/><Relationship Id="rId33" Type="http://schemas.openxmlformats.org/officeDocument/2006/relationships/ctrlProp" Target="../ctrlProps/ctrlProp160.xml"/><Relationship Id="rId38" Type="http://schemas.openxmlformats.org/officeDocument/2006/relationships/ctrlProp" Target="../ctrlProps/ctrlProp165.xml"/><Relationship Id="rId46" Type="http://schemas.openxmlformats.org/officeDocument/2006/relationships/ctrlProp" Target="../ctrlProps/ctrlProp173.xml"/><Relationship Id="rId20" Type="http://schemas.openxmlformats.org/officeDocument/2006/relationships/ctrlProp" Target="../ctrlProps/ctrlProp147.xml"/><Relationship Id="rId41" Type="http://schemas.openxmlformats.org/officeDocument/2006/relationships/ctrlProp" Target="../ctrlProps/ctrlProp168.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83.xml"/><Relationship Id="rId18" Type="http://schemas.openxmlformats.org/officeDocument/2006/relationships/ctrlProp" Target="../ctrlProps/ctrlProp188.xml"/><Relationship Id="rId26" Type="http://schemas.openxmlformats.org/officeDocument/2006/relationships/ctrlProp" Target="../ctrlProps/ctrlProp196.xml"/><Relationship Id="rId39" Type="http://schemas.openxmlformats.org/officeDocument/2006/relationships/ctrlProp" Target="../ctrlProps/ctrlProp209.xml"/><Relationship Id="rId21" Type="http://schemas.openxmlformats.org/officeDocument/2006/relationships/ctrlProp" Target="../ctrlProps/ctrlProp191.xml"/><Relationship Id="rId34" Type="http://schemas.openxmlformats.org/officeDocument/2006/relationships/ctrlProp" Target="../ctrlProps/ctrlProp204.xml"/><Relationship Id="rId42" Type="http://schemas.openxmlformats.org/officeDocument/2006/relationships/ctrlProp" Target="../ctrlProps/ctrlProp212.xml"/><Relationship Id="rId47" Type="http://schemas.openxmlformats.org/officeDocument/2006/relationships/comments" Target="../comments6.xml"/><Relationship Id="rId7" Type="http://schemas.openxmlformats.org/officeDocument/2006/relationships/ctrlProp" Target="../ctrlProps/ctrlProp177.xml"/><Relationship Id="rId2" Type="http://schemas.openxmlformats.org/officeDocument/2006/relationships/drawing" Target="../drawings/drawing6.xml"/><Relationship Id="rId16" Type="http://schemas.openxmlformats.org/officeDocument/2006/relationships/ctrlProp" Target="../ctrlProps/ctrlProp186.xml"/><Relationship Id="rId29" Type="http://schemas.openxmlformats.org/officeDocument/2006/relationships/ctrlProp" Target="../ctrlProps/ctrlProp199.xml"/><Relationship Id="rId1" Type="http://schemas.openxmlformats.org/officeDocument/2006/relationships/printerSettings" Target="../printerSettings/printerSettings6.bin"/><Relationship Id="rId6" Type="http://schemas.openxmlformats.org/officeDocument/2006/relationships/ctrlProp" Target="../ctrlProps/ctrlProp176.xml"/><Relationship Id="rId11" Type="http://schemas.openxmlformats.org/officeDocument/2006/relationships/ctrlProp" Target="../ctrlProps/ctrlProp181.xml"/><Relationship Id="rId24" Type="http://schemas.openxmlformats.org/officeDocument/2006/relationships/ctrlProp" Target="../ctrlProps/ctrlProp194.xml"/><Relationship Id="rId32" Type="http://schemas.openxmlformats.org/officeDocument/2006/relationships/ctrlProp" Target="../ctrlProps/ctrlProp202.xml"/><Relationship Id="rId37" Type="http://schemas.openxmlformats.org/officeDocument/2006/relationships/ctrlProp" Target="../ctrlProps/ctrlProp207.xml"/><Relationship Id="rId40" Type="http://schemas.openxmlformats.org/officeDocument/2006/relationships/ctrlProp" Target="../ctrlProps/ctrlProp210.xml"/><Relationship Id="rId45" Type="http://schemas.openxmlformats.org/officeDocument/2006/relationships/ctrlProp" Target="../ctrlProps/ctrlProp215.xml"/><Relationship Id="rId5" Type="http://schemas.openxmlformats.org/officeDocument/2006/relationships/ctrlProp" Target="../ctrlProps/ctrlProp175.xml"/><Relationship Id="rId15" Type="http://schemas.openxmlformats.org/officeDocument/2006/relationships/ctrlProp" Target="../ctrlProps/ctrlProp185.xml"/><Relationship Id="rId23" Type="http://schemas.openxmlformats.org/officeDocument/2006/relationships/ctrlProp" Target="../ctrlProps/ctrlProp193.xml"/><Relationship Id="rId28" Type="http://schemas.openxmlformats.org/officeDocument/2006/relationships/ctrlProp" Target="../ctrlProps/ctrlProp198.xml"/><Relationship Id="rId36" Type="http://schemas.openxmlformats.org/officeDocument/2006/relationships/ctrlProp" Target="../ctrlProps/ctrlProp206.xml"/><Relationship Id="rId10" Type="http://schemas.openxmlformats.org/officeDocument/2006/relationships/ctrlProp" Target="../ctrlProps/ctrlProp180.xml"/><Relationship Id="rId19" Type="http://schemas.openxmlformats.org/officeDocument/2006/relationships/ctrlProp" Target="../ctrlProps/ctrlProp189.xml"/><Relationship Id="rId31" Type="http://schemas.openxmlformats.org/officeDocument/2006/relationships/ctrlProp" Target="../ctrlProps/ctrlProp201.xml"/><Relationship Id="rId44" Type="http://schemas.openxmlformats.org/officeDocument/2006/relationships/ctrlProp" Target="../ctrlProps/ctrlProp214.xml"/><Relationship Id="rId4" Type="http://schemas.openxmlformats.org/officeDocument/2006/relationships/ctrlProp" Target="../ctrlProps/ctrlProp174.xml"/><Relationship Id="rId9" Type="http://schemas.openxmlformats.org/officeDocument/2006/relationships/ctrlProp" Target="../ctrlProps/ctrlProp179.xml"/><Relationship Id="rId14" Type="http://schemas.openxmlformats.org/officeDocument/2006/relationships/ctrlProp" Target="../ctrlProps/ctrlProp184.xml"/><Relationship Id="rId22" Type="http://schemas.openxmlformats.org/officeDocument/2006/relationships/ctrlProp" Target="../ctrlProps/ctrlProp192.xml"/><Relationship Id="rId27" Type="http://schemas.openxmlformats.org/officeDocument/2006/relationships/ctrlProp" Target="../ctrlProps/ctrlProp197.xml"/><Relationship Id="rId30" Type="http://schemas.openxmlformats.org/officeDocument/2006/relationships/ctrlProp" Target="../ctrlProps/ctrlProp200.xml"/><Relationship Id="rId35" Type="http://schemas.openxmlformats.org/officeDocument/2006/relationships/ctrlProp" Target="../ctrlProps/ctrlProp205.xml"/><Relationship Id="rId43" Type="http://schemas.openxmlformats.org/officeDocument/2006/relationships/ctrlProp" Target="../ctrlProps/ctrlProp213.xml"/><Relationship Id="rId8" Type="http://schemas.openxmlformats.org/officeDocument/2006/relationships/ctrlProp" Target="../ctrlProps/ctrlProp178.xml"/><Relationship Id="rId3" Type="http://schemas.openxmlformats.org/officeDocument/2006/relationships/vmlDrawing" Target="../drawings/vmlDrawing6.vml"/><Relationship Id="rId12" Type="http://schemas.openxmlformats.org/officeDocument/2006/relationships/ctrlProp" Target="../ctrlProps/ctrlProp182.xml"/><Relationship Id="rId17" Type="http://schemas.openxmlformats.org/officeDocument/2006/relationships/ctrlProp" Target="../ctrlProps/ctrlProp187.xml"/><Relationship Id="rId25" Type="http://schemas.openxmlformats.org/officeDocument/2006/relationships/ctrlProp" Target="../ctrlProps/ctrlProp195.xml"/><Relationship Id="rId33" Type="http://schemas.openxmlformats.org/officeDocument/2006/relationships/ctrlProp" Target="../ctrlProps/ctrlProp203.xml"/><Relationship Id="rId38" Type="http://schemas.openxmlformats.org/officeDocument/2006/relationships/ctrlProp" Target="../ctrlProps/ctrlProp208.xml"/><Relationship Id="rId46" Type="http://schemas.openxmlformats.org/officeDocument/2006/relationships/ctrlProp" Target="../ctrlProps/ctrlProp216.xml"/><Relationship Id="rId20" Type="http://schemas.openxmlformats.org/officeDocument/2006/relationships/ctrlProp" Target="../ctrlProps/ctrlProp190.xml"/><Relationship Id="rId41" Type="http://schemas.openxmlformats.org/officeDocument/2006/relationships/ctrlProp" Target="../ctrlProps/ctrlProp21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220.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9.xml"/><Relationship Id="rId5" Type="http://schemas.openxmlformats.org/officeDocument/2006/relationships/ctrlProp" Target="../ctrlProps/ctrlProp218.xml"/><Relationship Id="rId4" Type="http://schemas.openxmlformats.org/officeDocument/2006/relationships/ctrlProp" Target="../ctrlProps/ctrlProp21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39997558519241921"/>
  </sheetPr>
  <dimension ref="B1:AF40"/>
  <sheetViews>
    <sheetView showGridLines="0" tabSelected="1" zoomScaleNormal="100" zoomScaleSheetLayoutView="100" workbookViewId="0">
      <selection activeCell="S3" sqref="S3"/>
    </sheetView>
  </sheetViews>
  <sheetFormatPr defaultColWidth="9" defaultRowHeight="13.5"/>
  <cols>
    <col min="1" max="1" width="1.375" style="10" customWidth="1"/>
    <col min="2" max="2" width="3.625" style="11" customWidth="1"/>
    <col min="3" max="7" width="3.625" style="10" customWidth="1"/>
    <col min="8" max="8" width="1.875" style="10" customWidth="1"/>
    <col min="9" max="9" width="3.625" style="10" customWidth="1"/>
    <col min="10" max="10" width="5.75" style="10" customWidth="1"/>
    <col min="11" max="11" width="3.625" style="10" customWidth="1"/>
    <col min="12" max="12" width="4.25" style="10" customWidth="1"/>
    <col min="13" max="13" width="3.25" style="10" customWidth="1"/>
    <col min="14" max="23" width="3.625" style="10" customWidth="1"/>
    <col min="24" max="24" width="5.375" style="10" customWidth="1"/>
    <col min="25" max="25" width="49.25" style="10" customWidth="1"/>
    <col min="26" max="26" width="9" style="10" hidden="1" customWidth="1"/>
    <col min="27" max="27" width="9" style="10" customWidth="1"/>
    <col min="28" max="80" width="9" style="10"/>
    <col min="81" max="84" width="9" style="10" customWidth="1"/>
    <col min="85" max="16384" width="9" style="10"/>
  </cols>
  <sheetData>
    <row r="1" spans="2:32" ht="19.5" customHeight="1">
      <c r="U1" s="35"/>
      <c r="X1" s="33" t="s">
        <v>252</v>
      </c>
    </row>
    <row r="2" spans="2:32" ht="23.25" customHeight="1">
      <c r="B2" s="12" t="s">
        <v>324</v>
      </c>
    </row>
    <row r="3" spans="2:32" s="13" customFormat="1" ht="23.25" customHeight="1">
      <c r="B3" s="14"/>
      <c r="G3" s="15"/>
      <c r="H3" s="323"/>
      <c r="I3" s="305"/>
      <c r="J3" s="305"/>
      <c r="Q3" s="323" t="s">
        <v>1</v>
      </c>
      <c r="R3" s="305"/>
      <c r="S3" s="16"/>
      <c r="T3" s="13" t="s">
        <v>2</v>
      </c>
      <c r="U3" s="16"/>
      <c r="V3" s="13" t="s">
        <v>3</v>
      </c>
      <c r="W3" s="16"/>
      <c r="X3" s="13" t="s">
        <v>4</v>
      </c>
    </row>
    <row r="4" spans="2:32" ht="23.25" customHeight="1">
      <c r="B4" s="12" t="s">
        <v>119</v>
      </c>
    </row>
    <row r="5" spans="2:32" ht="18.600000000000001" customHeight="1">
      <c r="B5" s="324" t="s">
        <v>0</v>
      </c>
      <c r="C5" s="324"/>
      <c r="D5" s="324"/>
      <c r="E5" s="306"/>
      <c r="F5" s="311"/>
      <c r="G5" s="311"/>
      <c r="H5" s="311"/>
      <c r="I5" s="311"/>
      <c r="Z5" s="13"/>
      <c r="AA5" s="17"/>
      <c r="AB5" s="17"/>
      <c r="AC5" s="17"/>
      <c r="AD5" s="17"/>
      <c r="AE5" s="17"/>
      <c r="AF5" s="17"/>
    </row>
    <row r="6" spans="2:32" ht="40.5" customHeight="1">
      <c r="B6" s="31"/>
      <c r="C6" s="31"/>
      <c r="D6" s="31"/>
      <c r="E6" s="32"/>
      <c r="K6" s="326" t="s">
        <v>105</v>
      </c>
      <c r="L6" s="327"/>
      <c r="M6" s="327"/>
      <c r="N6" s="327"/>
      <c r="O6" s="327"/>
      <c r="P6" s="328"/>
      <c r="Q6" s="328"/>
      <c r="R6" s="328"/>
      <c r="S6" s="328"/>
      <c r="T6" s="328"/>
      <c r="U6" s="328"/>
      <c r="V6" s="328"/>
      <c r="W6" s="328"/>
      <c r="X6" s="328"/>
      <c r="Z6" s="13"/>
      <c r="AA6" s="17"/>
      <c r="AB6" s="17"/>
      <c r="AC6" s="17"/>
      <c r="AD6" s="17"/>
      <c r="AE6" s="17"/>
      <c r="AF6" s="17"/>
    </row>
    <row r="7" spans="2:32" s="17" customFormat="1" ht="23.25" customHeight="1">
      <c r="B7" s="12"/>
      <c r="K7" s="305" t="s">
        <v>5</v>
      </c>
      <c r="L7" s="305"/>
      <c r="M7" s="305"/>
      <c r="N7" s="305"/>
      <c r="O7" s="305"/>
      <c r="P7" s="17" t="s">
        <v>7</v>
      </c>
      <c r="Q7" s="325"/>
      <c r="R7" s="325"/>
      <c r="S7" s="325"/>
      <c r="T7" s="325"/>
      <c r="U7" s="325"/>
      <c r="Z7" s="18"/>
      <c r="AA7" s="18"/>
      <c r="AB7" s="18"/>
      <c r="AC7" s="18"/>
      <c r="AD7" s="18"/>
      <c r="AE7" s="18"/>
      <c r="AF7" s="18"/>
    </row>
    <row r="8" spans="2:32" s="17" customFormat="1" ht="23.25" customHeight="1">
      <c r="B8" s="12"/>
      <c r="K8" s="335" t="s">
        <v>106</v>
      </c>
      <c r="L8" s="335"/>
      <c r="M8" s="335"/>
      <c r="N8" s="335"/>
      <c r="P8" s="332"/>
      <c r="Q8" s="332"/>
      <c r="R8" s="332"/>
      <c r="S8" s="332"/>
      <c r="T8" s="332"/>
      <c r="U8" s="332"/>
      <c r="V8" s="332"/>
      <c r="W8" s="332"/>
      <c r="X8" s="332"/>
      <c r="Z8" s="18"/>
      <c r="AA8" s="18"/>
      <c r="AB8" s="18"/>
      <c r="AC8" s="18"/>
      <c r="AD8" s="18"/>
      <c r="AE8" s="18"/>
      <c r="AF8" s="18"/>
    </row>
    <row r="9" spans="2:32" s="17" customFormat="1" ht="23.25" customHeight="1">
      <c r="B9" s="12"/>
      <c r="K9" s="335"/>
      <c r="L9" s="335"/>
      <c r="M9" s="335"/>
      <c r="N9" s="335"/>
      <c r="P9" s="332"/>
      <c r="Q9" s="332"/>
      <c r="R9" s="332"/>
      <c r="S9" s="332"/>
      <c r="T9" s="332"/>
      <c r="U9" s="332"/>
      <c r="V9" s="332"/>
      <c r="W9" s="332"/>
      <c r="X9" s="332"/>
    </row>
    <row r="10" spans="2:32" s="17" customFormat="1" ht="41.25" customHeight="1">
      <c r="B10" s="12"/>
      <c r="K10" s="305" t="s">
        <v>6</v>
      </c>
      <c r="L10" s="305"/>
      <c r="M10" s="305"/>
      <c r="N10" s="305"/>
      <c r="O10" s="305"/>
      <c r="P10" s="334"/>
      <c r="Q10" s="334"/>
      <c r="R10" s="334"/>
      <c r="S10" s="334"/>
      <c r="T10" s="334"/>
      <c r="U10" s="334"/>
      <c r="V10" s="334"/>
      <c r="W10" s="334"/>
      <c r="X10" s="334"/>
    </row>
    <row r="11" spans="2:32" s="17" customFormat="1" ht="23.25" customHeight="1">
      <c r="B11" s="12"/>
      <c r="K11" s="324" t="s">
        <v>121</v>
      </c>
      <c r="L11" s="324"/>
      <c r="M11" s="324"/>
      <c r="N11" s="324"/>
      <c r="O11" s="324"/>
      <c r="P11" s="333"/>
      <c r="Q11" s="333"/>
      <c r="R11" s="333"/>
      <c r="S11" s="333"/>
      <c r="T11" s="333"/>
      <c r="U11" s="333"/>
      <c r="V11" s="333"/>
      <c r="W11" s="333"/>
      <c r="X11" s="333"/>
    </row>
    <row r="12" spans="2:32" s="17" customFormat="1" ht="29.25" customHeight="1">
      <c r="B12" s="12"/>
      <c r="K12" s="324" t="s">
        <v>306</v>
      </c>
      <c r="L12" s="324"/>
      <c r="M12" s="324"/>
      <c r="N12" s="324"/>
      <c r="O12" s="324"/>
      <c r="P12" s="332"/>
      <c r="Q12" s="332"/>
      <c r="R12" s="332"/>
      <c r="S12" s="332"/>
      <c r="T12" s="332"/>
      <c r="U12" s="332"/>
      <c r="V12" s="332"/>
      <c r="W12" s="332"/>
      <c r="X12" s="332"/>
    </row>
    <row r="13" spans="2:32" s="17" customFormat="1" ht="15" customHeight="1">
      <c r="B13" s="12"/>
    </row>
    <row r="14" spans="2:32" s="17" customFormat="1" ht="23.25" customHeight="1">
      <c r="B14" s="304" t="s">
        <v>257</v>
      </c>
      <c r="C14" s="305"/>
      <c r="D14" s="305"/>
      <c r="E14" s="305"/>
      <c r="F14" s="305"/>
      <c r="G14" s="305"/>
      <c r="H14" s="305"/>
      <c r="I14" s="305"/>
      <c r="J14" s="305"/>
      <c r="K14" s="305"/>
      <c r="L14" s="305"/>
      <c r="M14" s="305"/>
      <c r="N14" s="305"/>
      <c r="O14" s="305"/>
      <c r="P14" s="305"/>
      <c r="Q14" s="305"/>
      <c r="R14" s="305"/>
      <c r="S14" s="305"/>
      <c r="T14" s="305"/>
      <c r="U14" s="305"/>
      <c r="V14" s="305"/>
      <c r="W14" s="305"/>
      <c r="X14" s="305"/>
    </row>
    <row r="15" spans="2:32" ht="23.25" customHeight="1">
      <c r="C15" s="306" t="s">
        <v>107</v>
      </c>
      <c r="D15" s="306"/>
      <c r="E15" s="306"/>
      <c r="F15" s="306"/>
      <c r="G15" s="306"/>
      <c r="H15" s="306"/>
      <c r="I15" s="306"/>
      <c r="J15" s="306"/>
      <c r="K15" s="306"/>
      <c r="L15" s="306"/>
      <c r="M15" s="306"/>
      <c r="N15" s="306"/>
      <c r="O15" s="306"/>
      <c r="P15" s="306"/>
      <c r="Q15" s="306"/>
      <c r="R15" s="306"/>
      <c r="S15" s="306"/>
      <c r="T15" s="306"/>
      <c r="U15" s="306"/>
      <c r="V15" s="306"/>
      <c r="W15" s="306"/>
    </row>
    <row r="16" spans="2:32" ht="23.25" customHeight="1">
      <c r="C16" s="306" t="s">
        <v>325</v>
      </c>
      <c r="D16" s="306"/>
      <c r="E16" s="306"/>
      <c r="F16" s="306"/>
      <c r="G16" s="306"/>
      <c r="H16" s="306"/>
      <c r="I16" s="306"/>
      <c r="J16" s="306"/>
      <c r="K16" s="306"/>
      <c r="L16" s="306"/>
      <c r="M16" s="306"/>
      <c r="N16" s="306"/>
      <c r="O16" s="306"/>
      <c r="P16" s="306"/>
      <c r="Q16" s="306"/>
      <c r="R16" s="306"/>
      <c r="S16" s="306"/>
      <c r="T16" s="306"/>
      <c r="U16" s="306"/>
    </row>
    <row r="17" spans="2:28" ht="23.25" customHeight="1">
      <c r="C17" s="19"/>
      <c r="D17" s="19"/>
      <c r="E17" s="19"/>
      <c r="F17" s="19"/>
      <c r="G17" s="19"/>
      <c r="H17" s="19"/>
      <c r="I17" s="19"/>
      <c r="J17" s="19"/>
      <c r="K17" s="19"/>
      <c r="L17" s="19"/>
      <c r="M17" s="19"/>
      <c r="N17" s="19"/>
      <c r="O17" s="19"/>
      <c r="P17" s="19"/>
      <c r="Q17" s="19"/>
      <c r="R17" s="19"/>
      <c r="S17" s="19"/>
      <c r="T17" s="19"/>
      <c r="U17" s="19"/>
    </row>
    <row r="18" spans="2:28" ht="11.25" customHeight="1"/>
    <row r="19" spans="2:28" ht="23.25" customHeight="1">
      <c r="B19" s="317" t="s">
        <v>8</v>
      </c>
      <c r="C19" s="311"/>
      <c r="D19" s="311"/>
      <c r="E19" s="311"/>
      <c r="F19" s="311"/>
      <c r="G19" s="311"/>
      <c r="H19" s="311"/>
      <c r="I19" s="311"/>
      <c r="J19" s="311"/>
      <c r="K19" s="311"/>
      <c r="L19" s="311"/>
      <c r="M19" s="311"/>
      <c r="N19" s="311"/>
      <c r="O19" s="311"/>
      <c r="P19" s="311"/>
      <c r="Q19" s="311"/>
      <c r="R19" s="311"/>
      <c r="S19" s="311"/>
      <c r="T19" s="311"/>
      <c r="U19" s="311"/>
      <c r="V19" s="311"/>
      <c r="W19" s="311"/>
      <c r="X19" s="311"/>
    </row>
    <row r="20" spans="2:28" ht="13.5" customHeight="1">
      <c r="B20" s="14"/>
    </row>
    <row r="21" spans="2:28" ht="23.25" customHeight="1">
      <c r="B21" s="20" t="s">
        <v>81</v>
      </c>
      <c r="C21" s="311" t="s">
        <v>9</v>
      </c>
      <c r="D21" s="311"/>
      <c r="E21" s="311"/>
      <c r="F21" s="311"/>
      <c r="G21" s="311"/>
      <c r="H21" s="311"/>
    </row>
    <row r="22" spans="2:28" ht="27.75" customHeight="1">
      <c r="C22" s="65" t="s">
        <v>25</v>
      </c>
      <c r="D22" s="319"/>
      <c r="E22" s="319"/>
      <c r="F22" s="319"/>
      <c r="G22" s="319"/>
      <c r="H22" s="319"/>
      <c r="I22" s="65" t="s">
        <v>91</v>
      </c>
      <c r="K22" s="83" t="s">
        <v>249</v>
      </c>
      <c r="L22" s="83"/>
      <c r="M22" s="83"/>
      <c r="N22" s="132"/>
      <c r="O22" s="83" t="s">
        <v>13</v>
      </c>
      <c r="P22" s="27"/>
      <c r="R22" s="63"/>
      <c r="Y22" s="280" t="str">
        <f>IF(N22=Z22,"","※　申請金額と申請人数が不一致です")</f>
        <v/>
      </c>
      <c r="Z22" s="279">
        <f>VLOOKUP($D$22,入力規則!$L$2:$M$6,2,FALSE)</f>
        <v>0</v>
      </c>
      <c r="AA22" s="22"/>
      <c r="AB22" s="22"/>
    </row>
    <row r="23" spans="2:28" ht="27.75" customHeight="1">
      <c r="C23" s="23"/>
      <c r="Y23" s="21"/>
      <c r="Z23" s="22"/>
      <c r="AA23" s="22"/>
      <c r="AB23" s="22"/>
    </row>
    <row r="24" spans="2:28" ht="36" customHeight="1">
      <c r="B24" s="14" t="s">
        <v>82</v>
      </c>
      <c r="C24" s="315" t="s">
        <v>10</v>
      </c>
      <c r="D24" s="315"/>
      <c r="E24" s="315"/>
      <c r="F24" s="315"/>
      <c r="G24" s="316"/>
      <c r="H24" s="316"/>
    </row>
    <row r="25" spans="2:28" ht="23.25" customHeight="1">
      <c r="C25" s="309" t="s">
        <v>11</v>
      </c>
      <c r="D25" s="309"/>
      <c r="E25" s="309"/>
      <c r="F25" s="309"/>
      <c r="G25" s="310"/>
      <c r="H25" s="310"/>
      <c r="I25" s="301"/>
      <c r="J25" s="302"/>
      <c r="K25" s="302"/>
      <c r="L25" s="302"/>
      <c r="M25" s="302"/>
      <c r="N25" s="302"/>
      <c r="O25" s="302"/>
      <c r="P25" s="302"/>
      <c r="Q25" s="302"/>
      <c r="R25" s="302"/>
      <c r="S25" s="302"/>
      <c r="T25" s="302"/>
      <c r="U25" s="302"/>
      <c r="V25" s="302"/>
      <c r="W25" s="302"/>
      <c r="X25" s="303"/>
    </row>
    <row r="26" spans="2:28" ht="23.25" customHeight="1">
      <c r="C26" s="307" t="s">
        <v>12</v>
      </c>
      <c r="D26" s="307"/>
      <c r="E26" s="307"/>
      <c r="F26" s="307"/>
      <c r="G26" s="308"/>
      <c r="H26" s="308"/>
      <c r="I26" s="312" t="str">
        <f>IF(SUM(P26,U26)=0,"",SUM(P26,U26))</f>
        <v/>
      </c>
      <c r="J26" s="313"/>
      <c r="K26" s="313"/>
      <c r="L26" s="24" t="s">
        <v>13</v>
      </c>
      <c r="M26" s="313" t="s">
        <v>14</v>
      </c>
      <c r="N26" s="313"/>
      <c r="O26" s="313"/>
      <c r="P26" s="314"/>
      <c r="Q26" s="314"/>
      <c r="R26" s="24" t="s">
        <v>13</v>
      </c>
      <c r="S26" s="313" t="s">
        <v>15</v>
      </c>
      <c r="T26" s="313"/>
      <c r="U26" s="314"/>
      <c r="V26" s="314"/>
      <c r="W26" s="313" t="s">
        <v>16</v>
      </c>
      <c r="X26" s="318"/>
      <c r="Y26" s="25"/>
    </row>
    <row r="27" spans="2:28" ht="23.25" customHeight="1">
      <c r="C27" s="339" t="s">
        <v>84</v>
      </c>
      <c r="D27" s="340"/>
      <c r="E27" s="340"/>
      <c r="F27" s="340"/>
      <c r="G27" s="340"/>
      <c r="H27" s="341"/>
      <c r="I27" s="348" t="s">
        <v>77</v>
      </c>
      <c r="J27" s="349"/>
      <c r="K27" s="320"/>
      <c r="L27" s="321"/>
      <c r="M27" s="321"/>
      <c r="N27" s="321"/>
      <c r="O27" s="321"/>
      <c r="P27" s="321"/>
      <c r="Q27" s="321"/>
      <c r="R27" s="321"/>
      <c r="S27" s="321"/>
      <c r="T27" s="321"/>
      <c r="U27" s="321"/>
      <c r="V27" s="321"/>
      <c r="W27" s="321"/>
      <c r="X27" s="322"/>
      <c r="Y27" s="25"/>
    </row>
    <row r="28" spans="2:28" ht="15.75" customHeight="1">
      <c r="C28" s="342"/>
      <c r="D28" s="343"/>
      <c r="E28" s="343"/>
      <c r="F28" s="343"/>
      <c r="G28" s="343"/>
      <c r="H28" s="344"/>
      <c r="I28" s="364" t="s">
        <v>17</v>
      </c>
      <c r="J28" s="365"/>
      <c r="K28" s="354" t="s">
        <v>62</v>
      </c>
      <c r="L28" s="355"/>
      <c r="M28" s="356"/>
      <c r="N28" s="357"/>
      <c r="O28" s="357"/>
      <c r="P28" s="357"/>
      <c r="Q28" s="357"/>
      <c r="R28" s="357"/>
      <c r="S28" s="357"/>
      <c r="T28" s="357"/>
      <c r="U28" s="357"/>
      <c r="V28" s="357"/>
      <c r="W28" s="357"/>
      <c r="X28" s="358"/>
    </row>
    <row r="29" spans="2:28" ht="32.25" customHeight="1">
      <c r="C29" s="342"/>
      <c r="D29" s="343"/>
      <c r="E29" s="343"/>
      <c r="F29" s="343"/>
      <c r="G29" s="343"/>
      <c r="H29" s="344"/>
      <c r="I29" s="366"/>
      <c r="J29" s="367"/>
      <c r="K29" s="359"/>
      <c r="L29" s="360"/>
      <c r="M29" s="360"/>
      <c r="N29" s="360"/>
      <c r="O29" s="360"/>
      <c r="P29" s="360"/>
      <c r="Q29" s="360"/>
      <c r="R29" s="360"/>
      <c r="S29" s="360"/>
      <c r="T29" s="360"/>
      <c r="U29" s="360"/>
      <c r="V29" s="360"/>
      <c r="W29" s="360"/>
      <c r="X29" s="361"/>
    </row>
    <row r="30" spans="2:28" ht="30.75" customHeight="1">
      <c r="C30" s="342"/>
      <c r="D30" s="343"/>
      <c r="E30" s="343"/>
      <c r="F30" s="343"/>
      <c r="G30" s="343"/>
      <c r="H30" s="344"/>
      <c r="I30" s="336" t="s">
        <v>76</v>
      </c>
      <c r="J30" s="337"/>
      <c r="K30" s="329"/>
      <c r="L30" s="330"/>
      <c r="M30" s="330"/>
      <c r="N30" s="330"/>
      <c r="O30" s="330"/>
      <c r="P30" s="331"/>
      <c r="Q30" s="350" t="s">
        <v>36</v>
      </c>
      <c r="R30" s="351"/>
      <c r="S30" s="368"/>
      <c r="T30" s="368"/>
      <c r="U30" s="368"/>
      <c r="V30" s="368"/>
      <c r="W30" s="368"/>
      <c r="X30" s="369"/>
    </row>
    <row r="31" spans="2:28" ht="30.75" customHeight="1">
      <c r="C31" s="345"/>
      <c r="D31" s="346"/>
      <c r="E31" s="346"/>
      <c r="F31" s="346"/>
      <c r="G31" s="346"/>
      <c r="H31" s="347"/>
      <c r="I31" s="362" t="s">
        <v>75</v>
      </c>
      <c r="J31" s="362"/>
      <c r="K31" s="363"/>
      <c r="L31" s="363"/>
      <c r="M31" s="363"/>
      <c r="N31" s="363"/>
      <c r="O31" s="363"/>
      <c r="P31" s="363"/>
      <c r="Q31" s="352"/>
      <c r="R31" s="353"/>
      <c r="S31" s="370"/>
      <c r="T31" s="370"/>
      <c r="U31" s="370"/>
      <c r="V31" s="370"/>
      <c r="W31" s="370"/>
      <c r="X31" s="371"/>
    </row>
    <row r="32" spans="2:28" ht="10.5" customHeight="1"/>
    <row r="33" spans="2:26" ht="23.25" customHeight="1">
      <c r="B33" s="14"/>
      <c r="C33" s="52" t="s">
        <v>110</v>
      </c>
      <c r="D33" s="52"/>
      <c r="E33" s="52"/>
      <c r="F33" s="52"/>
      <c r="G33" s="52"/>
      <c r="H33" s="52"/>
      <c r="I33" s="53"/>
      <c r="J33" s="53"/>
      <c r="K33" s="53"/>
      <c r="M33" s="51" t="s">
        <v>120</v>
      </c>
    </row>
    <row r="34" spans="2:26" ht="23.25" customHeight="1">
      <c r="D34" s="338" t="s">
        <v>326</v>
      </c>
      <c r="E34" s="338"/>
      <c r="F34" s="338"/>
      <c r="G34" s="338"/>
      <c r="H34" s="338"/>
      <c r="I34" s="338"/>
      <c r="J34" s="338"/>
      <c r="K34" s="338"/>
      <c r="L34" s="338"/>
      <c r="M34" s="338"/>
      <c r="N34" s="338"/>
      <c r="O34" s="338"/>
      <c r="P34" s="338"/>
      <c r="Q34" s="338"/>
      <c r="R34" s="338"/>
      <c r="S34" s="338"/>
      <c r="T34" s="338"/>
      <c r="U34" s="338"/>
      <c r="V34" s="338"/>
      <c r="W34" s="338"/>
      <c r="X34" s="338"/>
      <c r="Y34" s="300" t="str">
        <f>IF(I26="","",IF(AND(I26&gt;=1000,Z34=FALSE),"※従業員1,000人以上のため、ご確認の上☑を入れてください。",""))</f>
        <v/>
      </c>
      <c r="Z34" s="60" t="b">
        <v>0</v>
      </c>
    </row>
    <row r="35" spans="2:26" ht="11.1" customHeight="1">
      <c r="C35" s="17"/>
      <c r="D35" s="61"/>
      <c r="E35" s="61"/>
      <c r="F35" s="61"/>
      <c r="G35" s="61"/>
      <c r="H35" s="61"/>
      <c r="I35" s="61"/>
      <c r="J35" s="61"/>
      <c r="K35" s="61"/>
      <c r="L35" s="61"/>
      <c r="M35" s="61"/>
      <c r="N35" s="61"/>
      <c r="O35" s="61"/>
      <c r="P35" s="61"/>
      <c r="Q35" s="61"/>
      <c r="R35" s="61"/>
      <c r="S35" s="61"/>
      <c r="T35" s="61"/>
      <c r="U35" s="61"/>
      <c r="V35" s="61"/>
      <c r="W35" s="61"/>
      <c r="X35" s="61"/>
      <c r="Y35" s="300"/>
    </row>
    <row r="36" spans="2:26" ht="17.25" customHeight="1">
      <c r="C36" s="17"/>
      <c r="D36" s="17"/>
      <c r="E36" s="17"/>
      <c r="F36" s="17"/>
      <c r="G36" s="17"/>
      <c r="I36" s="17"/>
      <c r="J36" s="17"/>
      <c r="K36" s="17"/>
      <c r="L36" s="17"/>
      <c r="M36" s="17"/>
      <c r="N36" s="17"/>
      <c r="O36" s="17"/>
      <c r="P36" s="17"/>
      <c r="Q36" s="17"/>
      <c r="R36" s="17"/>
      <c r="S36" s="17"/>
      <c r="T36" s="17"/>
      <c r="U36" s="17"/>
      <c r="V36" s="17"/>
      <c r="W36" s="17"/>
      <c r="X36" s="17"/>
    </row>
    <row r="37" spans="2:26" ht="17.25" customHeight="1">
      <c r="C37" s="17"/>
      <c r="D37" s="17"/>
      <c r="E37" s="17"/>
      <c r="F37" s="17"/>
      <c r="G37" s="17"/>
      <c r="I37" s="17"/>
      <c r="J37" s="17"/>
      <c r="K37" s="17"/>
      <c r="L37" s="17"/>
      <c r="M37" s="17"/>
      <c r="N37" s="17"/>
      <c r="O37" s="17"/>
      <c r="P37" s="17"/>
      <c r="Q37" s="17"/>
      <c r="R37" s="17"/>
      <c r="S37" s="17"/>
      <c r="T37" s="17"/>
      <c r="U37" s="17"/>
      <c r="V37" s="17"/>
      <c r="W37" s="17"/>
      <c r="X37" s="17"/>
    </row>
    <row r="38" spans="2:26" ht="17.25" customHeight="1">
      <c r="K38" s="17"/>
      <c r="L38" s="17"/>
      <c r="M38" s="17"/>
      <c r="N38" s="17"/>
      <c r="O38" s="17"/>
      <c r="P38" s="17"/>
      <c r="Q38" s="17"/>
      <c r="R38" s="17"/>
      <c r="S38" s="17"/>
      <c r="T38" s="17"/>
      <c r="U38" s="17"/>
      <c r="V38" s="17"/>
      <c r="W38" s="17"/>
      <c r="X38" s="17"/>
    </row>
    <row r="39" spans="2:26" ht="17.25" customHeight="1">
      <c r="K39" s="17"/>
      <c r="L39" s="17"/>
      <c r="M39" s="17"/>
      <c r="N39" s="17"/>
      <c r="O39" s="17"/>
      <c r="P39" s="17"/>
      <c r="Q39" s="17"/>
      <c r="R39" s="17"/>
      <c r="S39" s="17"/>
      <c r="T39" s="17"/>
      <c r="U39" s="17"/>
      <c r="V39" s="17"/>
      <c r="W39" s="17"/>
      <c r="X39" s="17"/>
    </row>
    <row r="40" spans="2:26" ht="17.25" customHeight="1">
      <c r="K40" s="17"/>
      <c r="L40" s="17"/>
      <c r="M40" s="17"/>
      <c r="N40" s="17"/>
      <c r="O40" s="17"/>
      <c r="P40" s="17"/>
      <c r="Q40" s="17"/>
      <c r="R40" s="17"/>
      <c r="S40" s="17"/>
      <c r="T40" s="17"/>
      <c r="U40" s="17"/>
      <c r="V40" s="17"/>
      <c r="W40" s="17"/>
      <c r="X40" s="17"/>
    </row>
  </sheetData>
  <sheetProtection algorithmName="SHA-512" hashValue="HyLNM75ioikLH39NeZU8+7Xx1RMK+qYOzsU9SlIiznLp6ap/hHK/HiZZpy7SVioqGD1N+vg54p13sMk0fYvekA==" saltValue="3OAzMVPfEJJLvmyfdXRmyg==" spinCount="100000" sheet="1" formatCells="0" formatColumns="0" formatRows="0" selectLockedCells="1"/>
  <mergeCells count="46">
    <mergeCell ref="I30:J30"/>
    <mergeCell ref="U26:V26"/>
    <mergeCell ref="P12:X12"/>
    <mergeCell ref="K11:O11"/>
    <mergeCell ref="D34:X34"/>
    <mergeCell ref="C27:H31"/>
    <mergeCell ref="I27:J27"/>
    <mergeCell ref="S26:T26"/>
    <mergeCell ref="Q30:R31"/>
    <mergeCell ref="K28:L28"/>
    <mergeCell ref="M28:X28"/>
    <mergeCell ref="K29:X29"/>
    <mergeCell ref="I31:J31"/>
    <mergeCell ref="K31:P31"/>
    <mergeCell ref="I28:J29"/>
    <mergeCell ref="S30:X31"/>
    <mergeCell ref="K30:P30"/>
    <mergeCell ref="P8:X9"/>
    <mergeCell ref="P11:X11"/>
    <mergeCell ref="K10:O10"/>
    <mergeCell ref="P10:X10"/>
    <mergeCell ref="K8:N9"/>
    <mergeCell ref="K12:O12"/>
    <mergeCell ref="H3:J3"/>
    <mergeCell ref="Q3:R3"/>
    <mergeCell ref="B5:I5"/>
    <mergeCell ref="K7:O7"/>
    <mergeCell ref="Q7:U7"/>
    <mergeCell ref="K6:O6"/>
    <mergeCell ref="P6:X6"/>
    <mergeCell ref="Y34:Y35"/>
    <mergeCell ref="I25:X25"/>
    <mergeCell ref="B14:X14"/>
    <mergeCell ref="C16:U16"/>
    <mergeCell ref="C26:H26"/>
    <mergeCell ref="C25:H25"/>
    <mergeCell ref="C15:W15"/>
    <mergeCell ref="C21:H21"/>
    <mergeCell ref="I26:K26"/>
    <mergeCell ref="P26:Q26"/>
    <mergeCell ref="C24:H24"/>
    <mergeCell ref="B19:X19"/>
    <mergeCell ref="M26:O26"/>
    <mergeCell ref="W26:X26"/>
    <mergeCell ref="D22:H22"/>
    <mergeCell ref="K27:X27"/>
  </mergeCells>
  <phoneticPr fontId="12"/>
  <conditionalFormatting sqref="C34">
    <cfRule type="expression" priority="18" stopIfTrue="1">
      <formula>$Z$34=TRUE</formula>
    </cfRule>
    <cfRule type="expression" dxfId="429" priority="20">
      <formula>$I$26&gt;=1000</formula>
    </cfRule>
  </conditionalFormatting>
  <conditionalFormatting sqref="D22:H22">
    <cfRule type="expression" dxfId="428" priority="2">
      <formula>$D$22=""</formula>
    </cfRule>
  </conditionalFormatting>
  <conditionalFormatting sqref="I25:X25">
    <cfRule type="expression" dxfId="427" priority="16">
      <formula>$I$25=""</formula>
    </cfRule>
  </conditionalFormatting>
  <conditionalFormatting sqref="K30:P31">
    <cfRule type="containsBlanks" dxfId="426" priority="9">
      <formula>LEN(TRIM(K30))=0</formula>
    </cfRule>
  </conditionalFormatting>
  <conditionalFormatting sqref="K27:X27">
    <cfRule type="containsBlanks" dxfId="425" priority="13">
      <formula>LEN(TRIM(K27))=0</formula>
    </cfRule>
  </conditionalFormatting>
  <conditionalFormatting sqref="K29:X29">
    <cfRule type="containsBlanks" dxfId="424" priority="11">
      <formula>LEN(TRIM(K29))=0</formula>
    </cfRule>
  </conditionalFormatting>
  <conditionalFormatting sqref="M28:X28">
    <cfRule type="containsBlanks" dxfId="423" priority="12">
      <formula>LEN(TRIM(M28))=0</formula>
    </cfRule>
  </conditionalFormatting>
  <conditionalFormatting sqref="N22">
    <cfRule type="expression" dxfId="422" priority="7">
      <formula>$N$22=""</formula>
    </cfRule>
  </conditionalFormatting>
  <conditionalFormatting sqref="P26:Q26">
    <cfRule type="containsBlanks" dxfId="421" priority="15">
      <formula>LEN(TRIM(P26))=0</formula>
    </cfRule>
  </conditionalFormatting>
  <conditionalFormatting sqref="P6:X6">
    <cfRule type="containsBlanks" dxfId="420" priority="24">
      <formula>LEN(TRIM(P6))=0</formula>
    </cfRule>
  </conditionalFormatting>
  <conditionalFormatting sqref="Q7:U7 P8:X11">
    <cfRule type="containsBlanks" dxfId="419" priority="22">
      <formula>LEN(TRIM(P7))=0</formula>
    </cfRule>
  </conditionalFormatting>
  <conditionalFormatting sqref="S3 U3 W3">
    <cfRule type="containsBlanks" dxfId="418" priority="19">
      <formula>LEN(TRIM(S3))=0</formula>
    </cfRule>
  </conditionalFormatting>
  <conditionalFormatting sqref="S30:X31">
    <cfRule type="containsBlanks" dxfId="417" priority="8">
      <formula>LEN(TRIM(S30))=0</formula>
    </cfRule>
  </conditionalFormatting>
  <conditionalFormatting sqref="U26:V26">
    <cfRule type="containsBlanks" dxfId="416" priority="14">
      <formula>LEN(TRIM(U26))=0</formula>
    </cfRule>
  </conditionalFormatting>
  <dataValidations count="2">
    <dataValidation imeMode="halfAlpha" allowBlank="1" showInputMessage="1" showErrorMessage="1" sqref="K31:P31 P26:Q26 S30 Q7:U7" xr:uid="{00000000-0002-0000-0000-000000000000}"/>
    <dataValidation imeMode="halfKatakana" allowBlank="1" showInputMessage="1" showErrorMessage="1" sqref="M28:X28" xr:uid="{00000000-0002-0000-0000-000001000000}"/>
  </dataValidations>
  <pageMargins left="0.70866141732283472" right="0.70866141732283472" top="0.47244094488188981" bottom="0.74803149606299213" header="0.31496062992125984" footer="0.31496062992125984"/>
  <pageSetup paperSize="9" scale="97" orientation="portrait" blackAndWhite="1" r:id="rId1"/>
  <headerFooter>
    <oddFooter>&amp;C1</oddFooter>
  </headerFooter>
  <rowBreaks count="1" manualBreakCount="1">
    <brk id="34" min="1" max="23" man="1"/>
  </rowBreaks>
  <drawing r:id="rId2"/>
  <legacyDrawing r:id="rId3"/>
  <mc:AlternateContent xmlns:mc="http://schemas.openxmlformats.org/markup-compatibility/2006">
    <mc:Choice Requires="x14">
      <controls>
        <mc:AlternateContent xmlns:mc="http://schemas.openxmlformats.org/markup-compatibility/2006">
          <mc:Choice Requires="x14">
            <control shapeId="4119" r:id="rId4" name="Check Box 23">
              <controlPr locked="0" defaultSize="0" autoFill="0" autoLine="0" autoPict="0">
                <anchor moveWithCells="1">
                  <from>
                    <xdr:col>2</xdr:col>
                    <xdr:colOff>38100</xdr:colOff>
                    <xdr:row>33</xdr:row>
                    <xdr:rowOff>28575</xdr:rowOff>
                  </from>
                  <to>
                    <xdr:col>2</xdr:col>
                    <xdr:colOff>247650</xdr:colOff>
                    <xdr:row>33</xdr:row>
                    <xdr:rowOff>266700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2000000}">
          <x14:formula1>
            <xm:f>入力規則!$A$2:$A$21</xm:f>
          </x14:formula1>
          <xm:sqref>I25</xm:sqref>
        </x14:dataValidation>
        <x14:dataValidation type="list" imeMode="halfAlpha" allowBlank="1" showInputMessage="1" showErrorMessage="1" xr:uid="{00000000-0002-0000-0000-000003000000}">
          <x14:formula1>
            <xm:f>入力規則!$F$6:$F$7</xm:f>
          </x14:formula1>
          <xm:sqref>S3</xm:sqref>
        </x14:dataValidation>
        <x14:dataValidation type="list" imeMode="halfAlpha" allowBlank="1" showInputMessage="1" showErrorMessage="1" xr:uid="{00000000-0002-0000-0000-000004000000}">
          <x14:formula1>
            <xm:f>入力規則!$G$2:$G$13</xm:f>
          </x14:formula1>
          <xm:sqref>U3</xm:sqref>
        </x14:dataValidation>
        <x14:dataValidation type="list" imeMode="halfAlpha" allowBlank="1" showInputMessage="1" showErrorMessage="1" xr:uid="{00000000-0002-0000-0000-000005000000}">
          <x14:formula1>
            <xm:f>入力規則!$H$2:$H$32</xm:f>
          </x14:formula1>
          <xm:sqref>W3</xm:sqref>
        </x14:dataValidation>
        <x14:dataValidation type="list" allowBlank="1" showInputMessage="1" showErrorMessage="1" xr:uid="{635E3D9F-F6AA-45C6-9157-7D08F759E49C}">
          <x14:formula1>
            <xm:f>入力規則!$M$2:$M$6</xm:f>
          </x14:formula1>
          <xm:sqref>N22</xm:sqref>
        </x14:dataValidation>
        <x14:dataValidation type="list" allowBlank="1" showInputMessage="1" showErrorMessage="1" xr:uid="{268DAFC4-B7A8-4FD8-813A-EA978C8BDE9E}">
          <x14:formula1>
            <xm:f>入力規則!$L$2:$L$6</xm:f>
          </x14:formula1>
          <xm:sqref>D22:H22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B3674-0AF6-4FAD-B822-C74829A8735B}">
  <sheetPr codeName="Sheet2">
    <tabColor theme="5" tint="0.79998168889431442"/>
    <pageSetUpPr fitToPage="1"/>
  </sheetPr>
  <dimension ref="B1:AR70"/>
  <sheetViews>
    <sheetView showGridLines="0" zoomScaleNormal="100" zoomScaleSheetLayoutView="100" workbookViewId="0">
      <selection activeCell="M4" sqref="M4:AC4"/>
    </sheetView>
  </sheetViews>
  <sheetFormatPr defaultColWidth="9" defaultRowHeight="13.5"/>
  <cols>
    <col min="1" max="1" width="1.375" style="10" customWidth="1"/>
    <col min="2" max="6" width="3" style="10" customWidth="1"/>
    <col min="7" max="7" width="3.875" style="10" customWidth="1"/>
    <col min="8" max="27" width="3" style="10" customWidth="1"/>
    <col min="28" max="34" width="2.75" style="10" customWidth="1"/>
    <col min="35" max="35" width="52.5" style="31" customWidth="1"/>
    <col min="36" max="36" width="11.625" style="282" hidden="1" customWidth="1"/>
    <col min="37" max="37" width="12.5" style="282" hidden="1" customWidth="1"/>
    <col min="38" max="39" width="9" style="282" hidden="1" customWidth="1"/>
    <col min="40" max="40" width="10.125" style="282" hidden="1" customWidth="1"/>
    <col min="41" max="43" width="9" style="282" hidden="1" customWidth="1"/>
    <col min="44" max="16384" width="9" style="10"/>
  </cols>
  <sheetData>
    <row r="1" spans="2:43" ht="18" customHeight="1">
      <c r="U1" s="34"/>
      <c r="AH1" s="260" t="str">
        <f>申1!X1</f>
        <v>令和６年度もっとパパ</v>
      </c>
    </row>
    <row r="2" spans="2:43" ht="20.25" customHeight="1">
      <c r="B2" s="53" t="s">
        <v>248</v>
      </c>
      <c r="C2" s="53"/>
      <c r="D2" s="53"/>
      <c r="E2" s="53"/>
      <c r="F2" s="53"/>
      <c r="U2" s="34"/>
      <c r="AH2" s="33"/>
    </row>
    <row r="3" spans="2:43" s="17" customFormat="1" ht="15" customHeight="1">
      <c r="B3" s="528" t="s">
        <v>322</v>
      </c>
      <c r="C3" s="528"/>
      <c r="D3" s="528"/>
      <c r="E3" s="528"/>
      <c r="F3" s="528"/>
      <c r="G3" s="528"/>
      <c r="H3" s="528"/>
      <c r="I3" s="528"/>
      <c r="J3" s="528"/>
      <c r="K3" s="528"/>
      <c r="L3" s="529"/>
      <c r="M3" s="530"/>
      <c r="N3" s="27"/>
      <c r="O3" s="27"/>
      <c r="P3" s="27"/>
      <c r="Q3" s="27"/>
      <c r="R3" s="27"/>
      <c r="S3" s="27"/>
      <c r="T3" s="27"/>
      <c r="U3" s="27"/>
      <c r="V3" s="27"/>
      <c r="W3" s="27"/>
      <c r="X3" s="27"/>
      <c r="Y3" s="27"/>
      <c r="Z3" s="27"/>
      <c r="AA3" s="27"/>
      <c r="AB3" s="27"/>
      <c r="AC3" s="27"/>
      <c r="AD3" s="27"/>
      <c r="AE3" s="27"/>
      <c r="AF3" s="27"/>
      <c r="AG3" s="27"/>
      <c r="AH3" s="27"/>
      <c r="AI3" s="31"/>
      <c r="AJ3" s="283"/>
      <c r="AK3" s="283"/>
      <c r="AL3" s="283"/>
      <c r="AM3" s="283"/>
      <c r="AN3" s="283"/>
      <c r="AO3" s="283"/>
      <c r="AP3" s="283"/>
      <c r="AQ3" s="283"/>
    </row>
    <row r="4" spans="2:43" s="17" customFormat="1" ht="15.75" customHeight="1">
      <c r="B4" s="531" t="s">
        <v>317</v>
      </c>
      <c r="C4" s="532"/>
      <c r="D4" s="532"/>
      <c r="E4" s="532"/>
      <c r="F4" s="532"/>
      <c r="G4" s="487" t="s">
        <v>62</v>
      </c>
      <c r="H4" s="488"/>
      <c r="I4" s="488"/>
      <c r="J4" s="488"/>
      <c r="K4" s="488"/>
      <c r="L4" s="489"/>
      <c r="M4" s="505"/>
      <c r="N4" s="506"/>
      <c r="O4" s="506"/>
      <c r="P4" s="506"/>
      <c r="Q4" s="506"/>
      <c r="R4" s="506"/>
      <c r="S4" s="506"/>
      <c r="T4" s="506"/>
      <c r="U4" s="506"/>
      <c r="V4" s="506"/>
      <c r="W4" s="506"/>
      <c r="X4" s="506"/>
      <c r="Y4" s="506"/>
      <c r="Z4" s="506"/>
      <c r="AA4" s="506"/>
      <c r="AB4" s="506"/>
      <c r="AC4" s="506"/>
      <c r="AD4" s="499" t="s">
        <v>286</v>
      </c>
      <c r="AE4" s="500"/>
      <c r="AF4" s="500"/>
      <c r="AG4" s="500"/>
      <c r="AH4" s="501"/>
      <c r="AI4" s="31"/>
      <c r="AJ4" s="283"/>
      <c r="AK4" s="283"/>
      <c r="AL4" s="283"/>
      <c r="AM4" s="283"/>
      <c r="AN4" s="283"/>
      <c r="AO4" s="283"/>
      <c r="AP4" s="283"/>
      <c r="AQ4" s="283"/>
    </row>
    <row r="5" spans="2:43" s="17" customFormat="1" ht="30" customHeight="1">
      <c r="B5" s="533"/>
      <c r="C5" s="534"/>
      <c r="D5" s="534"/>
      <c r="E5" s="534"/>
      <c r="F5" s="534"/>
      <c r="G5" s="490" t="s">
        <v>307</v>
      </c>
      <c r="H5" s="491"/>
      <c r="I5" s="491"/>
      <c r="J5" s="491"/>
      <c r="K5" s="491"/>
      <c r="L5" s="492"/>
      <c r="M5" s="507"/>
      <c r="N5" s="508"/>
      <c r="O5" s="508"/>
      <c r="P5" s="508"/>
      <c r="Q5" s="508"/>
      <c r="R5" s="508"/>
      <c r="S5" s="508"/>
      <c r="T5" s="508"/>
      <c r="U5" s="508"/>
      <c r="V5" s="508"/>
      <c r="W5" s="508"/>
      <c r="X5" s="508"/>
      <c r="Y5" s="508"/>
      <c r="Z5" s="508"/>
      <c r="AA5" s="508"/>
      <c r="AB5" s="508"/>
      <c r="AC5" s="508"/>
      <c r="AD5" s="502"/>
      <c r="AE5" s="503"/>
      <c r="AF5" s="503"/>
      <c r="AG5" s="503"/>
      <c r="AH5" s="504"/>
      <c r="AI5" s="31"/>
      <c r="AJ5" s="284"/>
      <c r="AK5" s="284"/>
      <c r="AL5" s="284"/>
      <c r="AM5" s="284"/>
      <c r="AN5" s="284"/>
      <c r="AO5" s="284"/>
      <c r="AP5" s="284"/>
      <c r="AQ5" s="284"/>
    </row>
    <row r="6" spans="2:43" s="17" customFormat="1" ht="15.75" customHeight="1">
      <c r="B6" s="533"/>
      <c r="C6" s="534"/>
      <c r="D6" s="534"/>
      <c r="E6" s="534"/>
      <c r="F6" s="534"/>
      <c r="G6" s="487" t="s">
        <v>62</v>
      </c>
      <c r="H6" s="488"/>
      <c r="I6" s="488"/>
      <c r="J6" s="488"/>
      <c r="K6" s="488"/>
      <c r="L6" s="488"/>
      <c r="M6" s="505"/>
      <c r="N6" s="506"/>
      <c r="O6" s="506"/>
      <c r="P6" s="506"/>
      <c r="Q6" s="506"/>
      <c r="R6" s="506"/>
      <c r="S6" s="506"/>
      <c r="T6" s="506"/>
      <c r="U6" s="506"/>
      <c r="V6" s="506"/>
      <c r="W6" s="506"/>
      <c r="X6" s="506"/>
      <c r="Y6" s="506"/>
      <c r="Z6" s="506"/>
      <c r="AA6" s="506"/>
      <c r="AB6" s="506"/>
      <c r="AC6" s="509"/>
      <c r="AD6" s="502"/>
      <c r="AE6" s="503"/>
      <c r="AF6" s="503"/>
      <c r="AG6" s="503"/>
      <c r="AH6" s="504"/>
      <c r="AI6" s="31"/>
      <c r="AJ6" s="284" t="b">
        <v>0</v>
      </c>
      <c r="AK6" s="284"/>
      <c r="AL6" s="284"/>
      <c r="AM6" s="284"/>
      <c r="AN6" s="284"/>
      <c r="AO6" s="284"/>
      <c r="AP6" s="284"/>
      <c r="AQ6" s="284"/>
    </row>
    <row r="7" spans="2:43" s="17" customFormat="1" ht="30" customHeight="1">
      <c r="B7" s="533"/>
      <c r="C7" s="534"/>
      <c r="D7" s="534"/>
      <c r="E7" s="534"/>
      <c r="F7" s="534"/>
      <c r="G7" s="523" t="s">
        <v>96</v>
      </c>
      <c r="H7" s="524"/>
      <c r="I7" s="524"/>
      <c r="J7" s="524"/>
      <c r="K7" s="524"/>
      <c r="L7" s="524"/>
      <c r="M7" s="520"/>
      <c r="N7" s="521"/>
      <c r="O7" s="521"/>
      <c r="P7" s="521"/>
      <c r="Q7" s="521"/>
      <c r="R7" s="521"/>
      <c r="S7" s="521"/>
      <c r="T7" s="521"/>
      <c r="U7" s="521"/>
      <c r="V7" s="521"/>
      <c r="W7" s="521"/>
      <c r="X7" s="521"/>
      <c r="Y7" s="521"/>
      <c r="Z7" s="521"/>
      <c r="AA7" s="521"/>
      <c r="AB7" s="521"/>
      <c r="AC7" s="522"/>
      <c r="AD7" s="502"/>
      <c r="AE7" s="503"/>
      <c r="AF7" s="503"/>
      <c r="AG7" s="503"/>
      <c r="AH7" s="504"/>
      <c r="AI7" s="31"/>
      <c r="AJ7" s="284"/>
      <c r="AK7" s="284"/>
      <c r="AL7" s="284"/>
      <c r="AM7" s="284"/>
      <c r="AN7" s="284"/>
      <c r="AO7" s="284"/>
      <c r="AP7" s="284"/>
      <c r="AQ7" s="284"/>
    </row>
    <row r="8" spans="2:43" s="17" customFormat="1" ht="15.75" customHeight="1">
      <c r="B8" s="535"/>
      <c r="C8" s="389"/>
      <c r="D8" s="389"/>
      <c r="E8" s="389"/>
      <c r="F8" s="389"/>
      <c r="G8" s="388"/>
      <c r="H8" s="455"/>
      <c r="I8" s="455"/>
      <c r="J8" s="455"/>
      <c r="K8" s="455"/>
      <c r="L8" s="455"/>
      <c r="M8" s="136"/>
      <c r="N8" s="54" t="s">
        <v>35</v>
      </c>
      <c r="O8" s="45"/>
      <c r="P8" s="45"/>
      <c r="Q8" s="45"/>
      <c r="R8" s="87"/>
      <c r="S8" s="173" t="s">
        <v>289</v>
      </c>
      <c r="T8" s="87"/>
      <c r="U8" s="242" t="s">
        <v>290</v>
      </c>
      <c r="V8" s="538"/>
      <c r="W8" s="538"/>
      <c r="X8" s="538"/>
      <c r="Y8" s="538"/>
      <c r="Z8" s="538"/>
      <c r="AA8" s="538"/>
      <c r="AB8" s="167" t="s">
        <v>94</v>
      </c>
      <c r="AC8" s="195"/>
      <c r="AD8" s="502"/>
      <c r="AE8" s="503"/>
      <c r="AF8" s="503"/>
      <c r="AG8" s="503"/>
      <c r="AH8" s="504"/>
      <c r="AI8" s="31"/>
      <c r="AJ8" s="284" t="b">
        <v>0</v>
      </c>
      <c r="AK8" s="284" t="b">
        <v>0</v>
      </c>
      <c r="AL8" s="284"/>
      <c r="AM8" s="284"/>
      <c r="AN8" s="284"/>
      <c r="AO8" s="284"/>
      <c r="AP8" s="284"/>
      <c r="AQ8" s="284"/>
    </row>
    <row r="9" spans="2:43" s="17" customFormat="1" ht="52.5" customHeight="1">
      <c r="B9" s="444" t="s">
        <v>308</v>
      </c>
      <c r="C9" s="542"/>
      <c r="D9" s="542"/>
      <c r="E9" s="542"/>
      <c r="F9" s="542"/>
      <c r="G9" s="542"/>
      <c r="H9" s="542"/>
      <c r="I9" s="542"/>
      <c r="J9" s="542"/>
      <c r="K9" s="542"/>
      <c r="L9" s="542"/>
      <c r="M9" s="539"/>
      <c r="N9" s="540"/>
      <c r="O9" s="540"/>
      <c r="P9" s="540"/>
      <c r="Q9" s="540"/>
      <c r="R9" s="540"/>
      <c r="S9" s="540"/>
      <c r="T9" s="540"/>
      <c r="U9" s="540"/>
      <c r="V9" s="540"/>
      <c r="W9" s="540"/>
      <c r="X9" s="540"/>
      <c r="Y9" s="540"/>
      <c r="Z9" s="540"/>
      <c r="AA9" s="540"/>
      <c r="AB9" s="540"/>
      <c r="AC9" s="540"/>
      <c r="AD9" s="540"/>
      <c r="AE9" s="540"/>
      <c r="AF9" s="540"/>
      <c r="AG9" s="540"/>
      <c r="AH9" s="541"/>
      <c r="AI9" s="31"/>
      <c r="AJ9" s="285">
        <f>DATEVALUE("2022/3/31")</f>
        <v>44651</v>
      </c>
      <c r="AK9" s="284"/>
      <c r="AL9" s="284"/>
      <c r="AM9" s="284"/>
      <c r="AN9" s="284"/>
      <c r="AO9" s="284"/>
      <c r="AP9" s="284"/>
      <c r="AQ9" s="284"/>
    </row>
    <row r="10" spans="2:43" s="17" customFormat="1" ht="22.5" customHeight="1">
      <c r="B10" s="339" t="s">
        <v>127</v>
      </c>
      <c r="C10" s="340"/>
      <c r="D10" s="340"/>
      <c r="E10" s="340"/>
      <c r="F10" s="340"/>
      <c r="G10" s="340"/>
      <c r="H10" s="341"/>
      <c r="I10" s="546" t="s">
        <v>62</v>
      </c>
      <c r="J10" s="547"/>
      <c r="K10" s="547"/>
      <c r="L10" s="548"/>
      <c r="M10" s="553"/>
      <c r="N10" s="554"/>
      <c r="O10" s="554"/>
      <c r="P10" s="554"/>
      <c r="Q10" s="554"/>
      <c r="R10" s="554"/>
      <c r="S10" s="554"/>
      <c r="T10" s="554"/>
      <c r="U10" s="554"/>
      <c r="V10" s="555"/>
      <c r="W10" s="430" t="s">
        <v>275</v>
      </c>
      <c r="X10" s="415"/>
      <c r="Y10" s="46" t="s">
        <v>74</v>
      </c>
      <c r="Z10" s="46"/>
      <c r="AA10" s="46"/>
      <c r="AB10" s="46"/>
      <c r="AC10" s="46"/>
      <c r="AD10" s="46"/>
      <c r="AE10" s="46"/>
      <c r="AF10" s="46"/>
      <c r="AG10" s="46"/>
      <c r="AH10" s="199"/>
      <c r="AI10" s="31"/>
      <c r="AJ10" s="284">
        <v>2</v>
      </c>
      <c r="AK10" s="284" t="s">
        <v>247</v>
      </c>
      <c r="AL10" s="284"/>
      <c r="AM10" s="284"/>
      <c r="AN10" s="284"/>
      <c r="AO10" s="284"/>
      <c r="AP10" s="284"/>
      <c r="AQ10" s="284"/>
    </row>
    <row r="11" spans="2:43" s="17" customFormat="1" ht="31.5" customHeight="1" thickBot="1">
      <c r="B11" s="543"/>
      <c r="C11" s="544"/>
      <c r="D11" s="544"/>
      <c r="E11" s="544"/>
      <c r="F11" s="544"/>
      <c r="G11" s="544"/>
      <c r="H11" s="545"/>
      <c r="I11" s="549" t="s">
        <v>282</v>
      </c>
      <c r="J11" s="372"/>
      <c r="K11" s="372"/>
      <c r="L11" s="550"/>
      <c r="M11" s="556"/>
      <c r="N11" s="557"/>
      <c r="O11" s="557"/>
      <c r="P11" s="557"/>
      <c r="Q11" s="557"/>
      <c r="R11" s="557"/>
      <c r="S11" s="557"/>
      <c r="T11" s="557"/>
      <c r="U11" s="557"/>
      <c r="V11" s="558"/>
      <c r="W11" s="551"/>
      <c r="X11" s="552"/>
      <c r="Y11" s="387"/>
      <c r="Z11" s="387"/>
      <c r="AA11" s="158" t="s">
        <v>2</v>
      </c>
      <c r="AB11" s="387"/>
      <c r="AC11" s="387"/>
      <c r="AD11" s="158" t="s">
        <v>18</v>
      </c>
      <c r="AE11" s="387"/>
      <c r="AF11" s="387"/>
      <c r="AG11" s="387"/>
      <c r="AH11" s="133" t="s">
        <v>4</v>
      </c>
      <c r="AI11" s="31"/>
      <c r="AJ11" s="286" t="e">
        <f>DATEVALUE(CONCATENATE(Y10,Y11,AA11,AB11,AD11,AE11,AH11))</f>
        <v>#VALUE!</v>
      </c>
      <c r="AK11" s="284" t="e">
        <f>EDATE(AJ11,24)-1</f>
        <v>#VALUE!</v>
      </c>
      <c r="AL11" s="284"/>
      <c r="AM11" s="284"/>
      <c r="AN11" s="284"/>
      <c r="AO11" s="284"/>
      <c r="AP11" s="284"/>
      <c r="AQ11" s="284"/>
    </row>
    <row r="12" spans="2:43" s="17" customFormat="1" ht="23.25" customHeight="1">
      <c r="B12" s="559" t="s">
        <v>125</v>
      </c>
      <c r="C12" s="560"/>
      <c r="D12" s="560"/>
      <c r="E12" s="560"/>
      <c r="F12" s="560"/>
      <c r="G12" s="560"/>
      <c r="H12" s="561"/>
      <c r="I12" s="513" t="s">
        <v>1</v>
      </c>
      <c r="J12" s="514"/>
      <c r="K12" s="536"/>
      <c r="L12" s="536"/>
      <c r="M12" s="159" t="s">
        <v>2</v>
      </c>
      <c r="N12" s="536"/>
      <c r="O12" s="536"/>
      <c r="P12" s="159" t="s">
        <v>3</v>
      </c>
      <c r="Q12" s="536"/>
      <c r="R12" s="536"/>
      <c r="S12" s="159" t="s">
        <v>4</v>
      </c>
      <c r="T12" s="496" t="s">
        <v>20</v>
      </c>
      <c r="U12" s="496"/>
      <c r="V12" s="159"/>
      <c r="W12" s="159"/>
      <c r="X12" s="169"/>
      <c r="Y12" s="159"/>
      <c r="Z12" s="510" t="s">
        <v>92</v>
      </c>
      <c r="AA12" s="511"/>
      <c r="AB12" s="511"/>
      <c r="AC12" s="512"/>
      <c r="AD12" s="493" t="s">
        <v>287</v>
      </c>
      <c r="AE12" s="494"/>
      <c r="AF12" s="494"/>
      <c r="AG12" s="494"/>
      <c r="AH12" s="495"/>
      <c r="AI12" s="379" t="str">
        <f>IF(AJ12=1,"",IF(AJ12&lt;=$AJ$9,"  ※開始日が令和４年３月３１日以前の育業は対象外です",""))&amp;CHAR(10)&amp;IFERROR(IF(AJ12=1,"",IF(AJ12-$AJ$11&lt;0,"　※育業の開始日が違います（お子様の出生日以降になります）","")),"")&amp;CHAR(10)&amp;IFERROR(IF(AJ13&gt;$AK$11,"※育業日数は2歳の誕生日の前日までの日数が表示されます",""),"")</f>
        <v xml:space="preserve">
</v>
      </c>
      <c r="AJ12" s="286">
        <f>IFERROR(DATEVALUE(CONCATENATE(I12,K12,M12,N12,P12,Q12,S12)),1)</f>
        <v>1</v>
      </c>
      <c r="AK12" s="286"/>
      <c r="AL12" s="284"/>
      <c r="AM12" s="284"/>
      <c r="AN12" s="284"/>
      <c r="AO12" s="284"/>
      <c r="AP12" s="284"/>
      <c r="AQ12" s="284"/>
    </row>
    <row r="13" spans="2:43" ht="23.25" customHeight="1">
      <c r="B13" s="454"/>
      <c r="C13" s="455"/>
      <c r="D13" s="455"/>
      <c r="E13" s="455"/>
      <c r="F13" s="455"/>
      <c r="G13" s="455"/>
      <c r="H13" s="456"/>
      <c r="I13" s="497" t="s">
        <v>1</v>
      </c>
      <c r="J13" s="498"/>
      <c r="K13" s="385"/>
      <c r="L13" s="385"/>
      <c r="M13" s="54" t="s">
        <v>2</v>
      </c>
      <c r="N13" s="385"/>
      <c r="O13" s="385"/>
      <c r="P13" s="54" t="s">
        <v>3</v>
      </c>
      <c r="Q13" s="385"/>
      <c r="R13" s="385"/>
      <c r="S13" s="54" t="s">
        <v>4</v>
      </c>
      <c r="T13" s="383" t="s">
        <v>21</v>
      </c>
      <c r="U13" s="383"/>
      <c r="V13" s="389" t="str">
        <f>IFERROR(IF(AJ13=1,"",IF(AJ13&gt;$AK$11,$AK$11-AJ12+1,AJ13-AJ12+1)),"")</f>
        <v/>
      </c>
      <c r="W13" s="389"/>
      <c r="X13" s="389"/>
      <c r="Y13" s="54" t="s">
        <v>4</v>
      </c>
      <c r="Z13" s="38"/>
      <c r="AA13" s="432"/>
      <c r="AB13" s="432"/>
      <c r="AC13" s="39" t="s">
        <v>4</v>
      </c>
      <c r="AD13" s="180"/>
      <c r="AE13" s="420" t="str">
        <f>IFERROR(V13-AA13,"")</f>
        <v/>
      </c>
      <c r="AF13" s="420"/>
      <c r="AG13" s="420"/>
      <c r="AH13" s="181" t="s">
        <v>4</v>
      </c>
      <c r="AI13" s="379"/>
      <c r="AJ13" s="286">
        <f>IFERROR(DATEVALUE(CONCATENATE(I13,K13,M13,N13,P13,Q13,S13)),1)</f>
        <v>1</v>
      </c>
      <c r="AK13" s="26"/>
      <c r="AL13" s="26"/>
      <c r="AM13" s="26"/>
      <c r="AN13" s="287"/>
      <c r="AO13" s="26"/>
      <c r="AP13" s="26"/>
      <c r="AQ13" s="26"/>
    </row>
    <row r="14" spans="2:43" ht="22.5" customHeight="1">
      <c r="B14" s="562" t="s">
        <v>126</v>
      </c>
      <c r="C14" s="563"/>
      <c r="D14" s="563"/>
      <c r="E14" s="563"/>
      <c r="F14" s="563"/>
      <c r="G14" s="563"/>
      <c r="H14" s="564"/>
      <c r="I14" s="565" t="s">
        <v>1</v>
      </c>
      <c r="J14" s="566"/>
      <c r="K14" s="537"/>
      <c r="L14" s="537"/>
      <c r="M14" s="47" t="s">
        <v>2</v>
      </c>
      <c r="N14" s="537"/>
      <c r="O14" s="537"/>
      <c r="P14" s="47" t="s">
        <v>3</v>
      </c>
      <c r="Q14" s="537"/>
      <c r="R14" s="537"/>
      <c r="S14" s="47" t="s">
        <v>4</v>
      </c>
      <c r="T14" s="382" t="s">
        <v>20</v>
      </c>
      <c r="U14" s="382"/>
      <c r="V14" s="46"/>
      <c r="W14" s="46"/>
      <c r="X14" s="168"/>
      <c r="Y14" s="46"/>
      <c r="Z14" s="433" t="s">
        <v>92</v>
      </c>
      <c r="AA14" s="434"/>
      <c r="AB14" s="434"/>
      <c r="AC14" s="435"/>
      <c r="AD14" s="515" t="s">
        <v>288</v>
      </c>
      <c r="AE14" s="516"/>
      <c r="AF14" s="516"/>
      <c r="AG14" s="516"/>
      <c r="AH14" s="517"/>
      <c r="AI14" s="379" t="str">
        <f>IF(AJ14=1,"",IF(AJ14&lt;=$AJ$9,"  ※開始日が令和４年３月３１日以前の育業は対象外です",""))&amp;CHAR(10)&amp;IFERROR(IF(AJ14=1,"",IF(AJ14-$AJ$11&lt;0,"　※育業の開始日が違います（お子様の出生日以降になります）","")),"")&amp;CHAR(10)&amp;IFERROR(IF(AJ15&gt;$AK$11,"※育業日数は2歳の誕生日の前日までの日数が表示されます",""),"")</f>
        <v xml:space="preserve">
</v>
      </c>
      <c r="AJ14" s="286">
        <f t="shared" ref="AJ14:AJ19" si="0">IFERROR(DATEVALUE(CONCATENATE(I14,K14,M14,N14,P14,Q14,S14)),1)</f>
        <v>1</v>
      </c>
      <c r="AK14" s="288"/>
      <c r="AL14" s="284"/>
      <c r="AM14" s="26"/>
      <c r="AN14" s="26"/>
      <c r="AO14" s="26"/>
      <c r="AP14" s="26"/>
      <c r="AQ14" s="26"/>
    </row>
    <row r="15" spans="2:43" ht="23.25" customHeight="1">
      <c r="B15" s="454"/>
      <c r="C15" s="455"/>
      <c r="D15" s="455"/>
      <c r="E15" s="455"/>
      <c r="F15" s="455"/>
      <c r="G15" s="455"/>
      <c r="H15" s="456"/>
      <c r="I15" s="497" t="s">
        <v>1</v>
      </c>
      <c r="J15" s="498"/>
      <c r="K15" s="385"/>
      <c r="L15" s="385"/>
      <c r="M15" s="54" t="s">
        <v>2</v>
      </c>
      <c r="N15" s="385"/>
      <c r="O15" s="385"/>
      <c r="P15" s="54" t="s">
        <v>3</v>
      </c>
      <c r="Q15" s="385"/>
      <c r="R15" s="385"/>
      <c r="S15" s="54" t="s">
        <v>4</v>
      </c>
      <c r="T15" s="383" t="s">
        <v>21</v>
      </c>
      <c r="U15" s="383"/>
      <c r="V15" s="389" t="str">
        <f>IFERROR(IF(AJ15=1,"",IF(AJ15&gt;$AK$11,$AK$11-AJ14+1,AJ15-AJ14+1)),"")</f>
        <v/>
      </c>
      <c r="W15" s="389"/>
      <c r="X15" s="389"/>
      <c r="Y15" s="54" t="s">
        <v>4</v>
      </c>
      <c r="Z15" s="38"/>
      <c r="AA15" s="432"/>
      <c r="AB15" s="432"/>
      <c r="AC15" s="39" t="s">
        <v>4</v>
      </c>
      <c r="AD15" s="180"/>
      <c r="AE15" s="420" t="str">
        <f>IFERROR(V15-AA15,"")</f>
        <v/>
      </c>
      <c r="AF15" s="420"/>
      <c r="AG15" s="420"/>
      <c r="AH15" s="181" t="s">
        <v>4</v>
      </c>
      <c r="AI15" s="379"/>
      <c r="AJ15" s="286">
        <f t="shared" si="0"/>
        <v>1</v>
      </c>
      <c r="AK15" s="286"/>
      <c r="AL15" s="284"/>
      <c r="AM15" s="26"/>
      <c r="AN15" s="26"/>
      <c r="AO15" s="26"/>
      <c r="AP15" s="26"/>
      <c r="AQ15" s="26"/>
    </row>
    <row r="16" spans="2:43" ht="22.5" customHeight="1">
      <c r="B16" s="451" t="s">
        <v>284</v>
      </c>
      <c r="C16" s="452"/>
      <c r="D16" s="452"/>
      <c r="E16" s="452"/>
      <c r="F16" s="452"/>
      <c r="G16" s="452"/>
      <c r="H16" s="453"/>
      <c r="I16" s="447" t="s">
        <v>1</v>
      </c>
      <c r="J16" s="448"/>
      <c r="K16" s="386"/>
      <c r="L16" s="386"/>
      <c r="M16" s="47" t="s">
        <v>2</v>
      </c>
      <c r="N16" s="386"/>
      <c r="O16" s="386"/>
      <c r="P16" s="47" t="s">
        <v>3</v>
      </c>
      <c r="Q16" s="386"/>
      <c r="R16" s="386"/>
      <c r="S16" s="47" t="s">
        <v>4</v>
      </c>
      <c r="T16" s="382" t="s">
        <v>20</v>
      </c>
      <c r="U16" s="382"/>
      <c r="V16" s="46"/>
      <c r="W16" s="46"/>
      <c r="X16" s="168"/>
      <c r="Y16" s="46"/>
      <c r="Z16" s="433" t="s">
        <v>92</v>
      </c>
      <c r="AA16" s="434"/>
      <c r="AB16" s="434"/>
      <c r="AC16" s="435"/>
      <c r="AD16" s="515" t="s">
        <v>288</v>
      </c>
      <c r="AE16" s="516"/>
      <c r="AF16" s="516"/>
      <c r="AG16" s="516"/>
      <c r="AH16" s="517"/>
      <c r="AI16" s="379" t="str">
        <f>IF(AJ16=1,"",IF(AJ16&lt;=$AJ$9,"  ※開始日が令和４年３月３１日以前の育業は対象外です",""))&amp;CHAR(10)&amp;IFERROR(IF(AJ16=1,"",IF(AJ16-$AJ$11&lt;0,"　※育業の開始日が違います（お子様の出生日以降になります）","")),"")&amp;CHAR(10)&amp;IFERROR(IF(AJ17&gt;$AK$11,"※育業日数は2歳の誕生日の前日までの日数が表示されます",""),"")</f>
        <v xml:space="preserve">
</v>
      </c>
      <c r="AJ16" s="286">
        <f t="shared" si="0"/>
        <v>1</v>
      </c>
      <c r="AK16" s="288"/>
      <c r="AL16" s="284"/>
      <c r="AM16" s="26"/>
      <c r="AN16" s="26"/>
      <c r="AO16" s="26"/>
      <c r="AP16" s="26"/>
      <c r="AQ16" s="26"/>
    </row>
    <row r="17" spans="2:44" ht="23.25" customHeight="1">
      <c r="B17" s="454"/>
      <c r="C17" s="455"/>
      <c r="D17" s="455"/>
      <c r="E17" s="455"/>
      <c r="F17" s="455"/>
      <c r="G17" s="455"/>
      <c r="H17" s="456"/>
      <c r="I17" s="497" t="s">
        <v>1</v>
      </c>
      <c r="J17" s="498"/>
      <c r="K17" s="385"/>
      <c r="L17" s="385"/>
      <c r="M17" s="54" t="s">
        <v>2</v>
      </c>
      <c r="N17" s="385"/>
      <c r="O17" s="385"/>
      <c r="P17" s="54" t="s">
        <v>3</v>
      </c>
      <c r="Q17" s="385"/>
      <c r="R17" s="385"/>
      <c r="S17" s="54" t="s">
        <v>4</v>
      </c>
      <c r="T17" s="383" t="s">
        <v>21</v>
      </c>
      <c r="U17" s="383"/>
      <c r="V17" s="389" t="str">
        <f>IFERROR(IF(AJ17=1,"",IF(AJ17&gt;$AK$11,$AK$11-AJ16+1,AJ17-AJ16+1)),"")</f>
        <v/>
      </c>
      <c r="W17" s="389"/>
      <c r="X17" s="389"/>
      <c r="Y17" s="54" t="s">
        <v>4</v>
      </c>
      <c r="Z17" s="38"/>
      <c r="AA17" s="432"/>
      <c r="AB17" s="432"/>
      <c r="AC17" s="39" t="s">
        <v>4</v>
      </c>
      <c r="AD17" s="180"/>
      <c r="AE17" s="420" t="str">
        <f>IFERROR(V17-AA17,"")</f>
        <v/>
      </c>
      <c r="AF17" s="420"/>
      <c r="AG17" s="420"/>
      <c r="AH17" s="181" t="s">
        <v>4</v>
      </c>
      <c r="AI17" s="379"/>
      <c r="AJ17" s="286">
        <f t="shared" si="0"/>
        <v>1</v>
      </c>
      <c r="AK17" s="286"/>
      <c r="AL17" s="284"/>
      <c r="AM17" s="26"/>
      <c r="AN17" s="26"/>
      <c r="AO17" s="26"/>
      <c r="AP17" s="26"/>
      <c r="AQ17" s="26"/>
    </row>
    <row r="18" spans="2:44" ht="22.5" customHeight="1">
      <c r="B18" s="451" t="s">
        <v>285</v>
      </c>
      <c r="C18" s="452"/>
      <c r="D18" s="452"/>
      <c r="E18" s="452"/>
      <c r="F18" s="452"/>
      <c r="G18" s="452"/>
      <c r="H18" s="453"/>
      <c r="I18" s="447" t="s">
        <v>1</v>
      </c>
      <c r="J18" s="448"/>
      <c r="K18" s="386"/>
      <c r="L18" s="386"/>
      <c r="M18" s="46" t="s">
        <v>2</v>
      </c>
      <c r="N18" s="386"/>
      <c r="O18" s="386"/>
      <c r="P18" s="46" t="s">
        <v>3</v>
      </c>
      <c r="Q18" s="386"/>
      <c r="R18" s="386"/>
      <c r="S18" s="46" t="s">
        <v>4</v>
      </c>
      <c r="T18" s="382" t="s">
        <v>20</v>
      </c>
      <c r="U18" s="382"/>
      <c r="V18" s="46"/>
      <c r="W18" s="46"/>
      <c r="X18" s="168"/>
      <c r="Y18" s="46"/>
      <c r="Z18" s="436" t="s">
        <v>92</v>
      </c>
      <c r="AA18" s="437"/>
      <c r="AB18" s="437"/>
      <c r="AC18" s="438"/>
      <c r="AD18" s="515" t="s">
        <v>288</v>
      </c>
      <c r="AE18" s="516"/>
      <c r="AF18" s="516"/>
      <c r="AG18" s="516"/>
      <c r="AH18" s="517"/>
      <c r="AI18" s="379" t="str">
        <f>IF(AJ18=1,"",IF(AJ18&lt;=$AJ$9,"  ※開始日が令和４年３月３１日以前の育業は対象外です",""))&amp;CHAR(10)&amp;IFERROR(IF(AJ18=1,"",IF(AJ18-$AJ$11&lt;0,"　※育業の開始日が違います（お子様の出生日以降になります）","")),"")&amp;CHAR(10)&amp;IFERROR(IF(AJ19&gt;$AK$11,"※育業日数は2歳の誕生日の前日までの日数が表示されます",""),"")</f>
        <v xml:space="preserve">
</v>
      </c>
      <c r="AJ18" s="286">
        <f t="shared" si="0"/>
        <v>1</v>
      </c>
      <c r="AK18" s="288"/>
      <c r="AL18" s="284"/>
      <c r="AM18" s="26"/>
      <c r="AN18" s="26"/>
      <c r="AO18" s="26"/>
      <c r="AP18" s="26"/>
      <c r="AQ18" s="26"/>
    </row>
    <row r="19" spans="2:44" ht="23.25" customHeight="1" thickBot="1">
      <c r="B19" s="459"/>
      <c r="C19" s="460"/>
      <c r="D19" s="460"/>
      <c r="E19" s="460"/>
      <c r="F19" s="460"/>
      <c r="G19" s="460"/>
      <c r="H19" s="461"/>
      <c r="I19" s="449" t="s">
        <v>1</v>
      </c>
      <c r="J19" s="450"/>
      <c r="K19" s="387"/>
      <c r="L19" s="387"/>
      <c r="M19" s="164" t="s">
        <v>2</v>
      </c>
      <c r="N19" s="387"/>
      <c r="O19" s="387"/>
      <c r="P19" s="164" t="s">
        <v>3</v>
      </c>
      <c r="Q19" s="387"/>
      <c r="R19" s="387"/>
      <c r="S19" s="164" t="s">
        <v>4</v>
      </c>
      <c r="T19" s="384" t="s">
        <v>21</v>
      </c>
      <c r="U19" s="384"/>
      <c r="V19" s="372" t="str">
        <f>IFERROR(IF(AJ19=1,"",IF(AJ19&gt;$AK$11,$AK$11-AJ18+1,AJ19-AJ18+1)),"")</f>
        <v/>
      </c>
      <c r="W19" s="372"/>
      <c r="X19" s="372"/>
      <c r="Y19" s="164" t="s">
        <v>4</v>
      </c>
      <c r="Z19" s="165"/>
      <c r="AA19" s="381"/>
      <c r="AB19" s="381"/>
      <c r="AC19" s="166" t="s">
        <v>4</v>
      </c>
      <c r="AD19" s="182"/>
      <c r="AE19" s="380" t="str">
        <f>IFERROR(V19-AA19,"")</f>
        <v/>
      </c>
      <c r="AF19" s="380"/>
      <c r="AG19" s="380"/>
      <c r="AH19" s="183" t="s">
        <v>4</v>
      </c>
      <c r="AI19" s="379"/>
      <c r="AJ19" s="286">
        <f t="shared" si="0"/>
        <v>1</v>
      </c>
      <c r="AK19" s="286"/>
      <c r="AL19" s="284"/>
      <c r="AM19" s="26"/>
      <c r="AN19" s="26"/>
      <c r="AO19" s="26"/>
      <c r="AP19" s="26"/>
      <c r="AQ19" s="26"/>
    </row>
    <row r="20" spans="2:44" ht="33" customHeight="1">
      <c r="B20" s="390" t="s">
        <v>19</v>
      </c>
      <c r="C20" s="391"/>
      <c r="D20" s="391"/>
      <c r="E20" s="391"/>
      <c r="F20" s="391"/>
      <c r="G20" s="391"/>
      <c r="H20" s="392"/>
      <c r="I20" s="390" t="s">
        <v>1</v>
      </c>
      <c r="J20" s="391"/>
      <c r="K20" s="391" t="str">
        <f>IF($AN$20=2,"",TEXT($AN$20,"e"))</f>
        <v/>
      </c>
      <c r="L20" s="391"/>
      <c r="M20" s="54" t="s">
        <v>2</v>
      </c>
      <c r="N20" s="391" t="str">
        <f>IFERROR(IF($AN$20=2,"",MONTH($AN$20)),"")</f>
        <v/>
      </c>
      <c r="O20" s="391"/>
      <c r="P20" s="54" t="s">
        <v>3</v>
      </c>
      <c r="Q20" s="391" t="str">
        <f>IFERROR(IF($AN$20=2,"",DAY($AN$20)),"")</f>
        <v/>
      </c>
      <c r="R20" s="391"/>
      <c r="S20" s="457" t="s">
        <v>4</v>
      </c>
      <c r="T20" s="458"/>
      <c r="U20" s="388" t="s">
        <v>128</v>
      </c>
      <c r="V20" s="389"/>
      <c r="W20" s="389"/>
      <c r="X20" s="389"/>
      <c r="Y20" s="389"/>
      <c r="Z20" s="389"/>
      <c r="AA20" s="54" t="s">
        <v>93</v>
      </c>
      <c r="AB20" s="391" t="str">
        <f>IF(SUM(AE13,AE15,AE17,AE19)=0,"",SUM(AE13,AE15,AE17,AE19))</f>
        <v/>
      </c>
      <c r="AC20" s="391"/>
      <c r="AD20" s="391"/>
      <c r="AE20" s="389"/>
      <c r="AF20" s="178" t="s">
        <v>4</v>
      </c>
      <c r="AG20" s="178"/>
      <c r="AH20" s="179"/>
      <c r="AI20" s="119" t="str">
        <f>IF(AND(AB20&lt;&gt;"",AB20&lt;30),"※３０日以上の育児休業が必要です。","")</f>
        <v/>
      </c>
      <c r="AJ20" s="286">
        <f>IFERROR(DATEVALUE(CONCATENATE(I20,K20,M20,N20,P20,Q20,S20)),1)</f>
        <v>1</v>
      </c>
      <c r="AK20" s="174" t="s">
        <v>292</v>
      </c>
      <c r="AL20" s="186">
        <f>MAX(AJ13,AJ15,AJ17,AJ19)</f>
        <v>1</v>
      </c>
      <c r="AM20" s="187" t="s">
        <v>297</v>
      </c>
      <c r="AN20" s="186">
        <f>AL20+1</f>
        <v>2</v>
      </c>
      <c r="AO20" s="26"/>
      <c r="AP20" s="26"/>
      <c r="AQ20" s="26"/>
    </row>
    <row r="21" spans="2:44" ht="7.5" customHeight="1">
      <c r="B21" s="28"/>
      <c r="C21" s="28"/>
      <c r="D21" s="28"/>
      <c r="E21" s="13"/>
      <c r="F21" s="13"/>
      <c r="G21" s="13"/>
      <c r="O21" s="135"/>
      <c r="P21" s="135"/>
      <c r="Q21" s="135"/>
      <c r="R21" s="135"/>
      <c r="S21" s="135"/>
      <c r="T21" s="135"/>
      <c r="U21" s="135"/>
      <c r="V21" s="135"/>
      <c r="W21" s="135"/>
      <c r="X21" s="135"/>
      <c r="Y21" s="135"/>
      <c r="Z21" s="135"/>
      <c r="AA21" s="135"/>
      <c r="AB21" s="135"/>
      <c r="AC21" s="135"/>
      <c r="AD21" s="135"/>
      <c r="AE21" s="135"/>
      <c r="AF21" s="135"/>
      <c r="AG21" s="135"/>
      <c r="AH21" s="135"/>
      <c r="AI21" s="134"/>
      <c r="AJ21" s="286"/>
      <c r="AK21" s="286"/>
      <c r="AL21" s="26"/>
      <c r="AM21" s="26"/>
      <c r="AN21" s="26"/>
      <c r="AO21" s="26"/>
      <c r="AP21" s="26"/>
      <c r="AQ21" s="26"/>
    </row>
    <row r="22" spans="2:44" s="27" customFormat="1" ht="16.5" customHeight="1">
      <c r="B22" s="27" t="s">
        <v>323</v>
      </c>
      <c r="N22" s="125"/>
      <c r="S22" s="160"/>
      <c r="T22" s="160"/>
      <c r="U22" s="160"/>
      <c r="AI22" s="97"/>
      <c r="AJ22" s="26"/>
      <c r="AK22" s="26"/>
      <c r="AL22" s="26"/>
      <c r="AM22" s="26"/>
      <c r="AN22" s="26"/>
      <c r="AO22" s="26"/>
      <c r="AP22" s="26"/>
      <c r="AQ22" s="26"/>
      <c r="AR22" s="88"/>
    </row>
    <row r="23" spans="2:44" s="125" customFormat="1" ht="3" customHeight="1">
      <c r="S23" s="152"/>
      <c r="T23" s="152"/>
      <c r="U23" s="152"/>
      <c r="AI23" s="153"/>
      <c r="AJ23" s="289"/>
      <c r="AK23" s="289"/>
      <c r="AL23" s="289"/>
      <c r="AM23" s="289"/>
      <c r="AN23" s="289"/>
      <c r="AO23" s="289"/>
      <c r="AP23" s="289"/>
      <c r="AQ23" s="289"/>
      <c r="AR23" s="154"/>
    </row>
    <row r="24" spans="2:44" s="27" customFormat="1" ht="0.75" customHeight="1">
      <c r="G24" s="47"/>
      <c r="H24" s="47"/>
      <c r="I24" s="47"/>
      <c r="J24" s="47"/>
      <c r="K24" s="47"/>
      <c r="L24" s="47"/>
      <c r="M24" s="47"/>
      <c r="N24" s="47"/>
      <c r="O24" s="47"/>
      <c r="P24" s="47"/>
      <c r="Q24" s="47"/>
      <c r="R24" s="47"/>
      <c r="S24" s="160"/>
      <c r="T24" s="160"/>
      <c r="U24" s="160"/>
      <c r="AI24" s="97"/>
      <c r="AJ24" s="26"/>
      <c r="AK24" s="26"/>
      <c r="AL24" s="26"/>
      <c r="AM24" s="26"/>
      <c r="AN24" s="26"/>
      <c r="AO24" s="26"/>
      <c r="AP24" s="26"/>
      <c r="AQ24" s="26"/>
      <c r="AR24" s="88"/>
    </row>
    <row r="25" spans="2:44" s="55" customFormat="1" ht="26.85" customHeight="1">
      <c r="B25" s="473"/>
      <c r="C25" s="527"/>
      <c r="D25" s="527"/>
      <c r="E25" s="527"/>
      <c r="F25" s="270"/>
      <c r="G25" s="271"/>
      <c r="H25" s="470" t="s">
        <v>291</v>
      </c>
      <c r="I25" s="525"/>
      <c r="J25" s="525"/>
      <c r="K25" s="525"/>
      <c r="L25" s="525"/>
      <c r="M25" s="525"/>
      <c r="N25" s="525"/>
      <c r="O25" s="525"/>
      <c r="P25" s="526"/>
      <c r="Q25" s="470" t="s">
        <v>258</v>
      </c>
      <c r="R25" s="525"/>
      <c r="S25" s="525"/>
      <c r="T25" s="525"/>
      <c r="U25" s="525"/>
      <c r="V25" s="525"/>
      <c r="W25" s="525"/>
      <c r="X25" s="525"/>
      <c r="Y25" s="526"/>
      <c r="Z25" s="398" t="s">
        <v>305</v>
      </c>
      <c r="AA25" s="398"/>
      <c r="AB25" s="398"/>
      <c r="AC25" s="398"/>
      <c r="AD25" s="398"/>
      <c r="AE25" s="398"/>
      <c r="AF25" s="398"/>
      <c r="AG25" s="398"/>
      <c r="AH25" s="398"/>
      <c r="AJ25" s="290"/>
      <c r="AK25" s="290"/>
      <c r="AL25" s="290"/>
      <c r="AM25" s="290"/>
      <c r="AN25" s="290"/>
      <c r="AO25" s="290"/>
      <c r="AP25" s="290"/>
      <c r="AQ25" s="290"/>
    </row>
    <row r="26" spans="2:44" s="27" customFormat="1" ht="37.5" customHeight="1">
      <c r="B26" s="427">
        <v>1</v>
      </c>
      <c r="C26" s="430" t="s">
        <v>303</v>
      </c>
      <c r="D26" s="414"/>
      <c r="E26" s="415"/>
      <c r="F26" s="399" t="s">
        <v>253</v>
      </c>
      <c r="G26" s="400"/>
      <c r="H26" s="373"/>
      <c r="I26" s="374"/>
      <c r="J26" s="374"/>
      <c r="K26" s="374"/>
      <c r="L26" s="374"/>
      <c r="M26" s="374"/>
      <c r="N26" s="374"/>
      <c r="O26" s="374"/>
      <c r="P26" s="375"/>
      <c r="Q26" s="373"/>
      <c r="R26" s="374"/>
      <c r="S26" s="374"/>
      <c r="T26" s="374"/>
      <c r="U26" s="374"/>
      <c r="V26" s="374"/>
      <c r="W26" s="374"/>
      <c r="X26" s="374"/>
      <c r="Y26" s="375"/>
      <c r="Z26" s="373"/>
      <c r="AA26" s="374"/>
      <c r="AB26" s="374"/>
      <c r="AC26" s="374"/>
      <c r="AD26" s="374"/>
      <c r="AE26" s="374"/>
      <c r="AF26" s="374"/>
      <c r="AG26" s="374"/>
      <c r="AH26" s="375"/>
      <c r="AI26" s="55"/>
      <c r="AJ26" s="290"/>
      <c r="AK26" s="26"/>
      <c r="AL26" s="26"/>
      <c r="AM26" s="26"/>
      <c r="AN26" s="26"/>
      <c r="AO26" s="26"/>
      <c r="AP26" s="26"/>
      <c r="AQ26" s="26"/>
    </row>
    <row r="27" spans="2:44" s="27" customFormat="1" ht="37.5" customHeight="1">
      <c r="B27" s="428"/>
      <c r="C27" s="419"/>
      <c r="D27" s="420"/>
      <c r="E27" s="421"/>
      <c r="F27" s="393" t="s">
        <v>28</v>
      </c>
      <c r="G27" s="394"/>
      <c r="H27" s="376"/>
      <c r="I27" s="377"/>
      <c r="J27" s="377"/>
      <c r="K27" s="377"/>
      <c r="L27" s="377"/>
      <c r="M27" s="377"/>
      <c r="N27" s="377"/>
      <c r="O27" s="377"/>
      <c r="P27" s="378"/>
      <c r="Q27" s="376"/>
      <c r="R27" s="377"/>
      <c r="S27" s="377"/>
      <c r="T27" s="377"/>
      <c r="U27" s="377"/>
      <c r="V27" s="377"/>
      <c r="W27" s="377"/>
      <c r="X27" s="377"/>
      <c r="Y27" s="378"/>
      <c r="Z27" s="395"/>
      <c r="AA27" s="396"/>
      <c r="AB27" s="396"/>
      <c r="AC27" s="396"/>
      <c r="AD27" s="396"/>
      <c r="AE27" s="396"/>
      <c r="AF27" s="396"/>
      <c r="AG27" s="396"/>
      <c r="AH27" s="397"/>
      <c r="AI27" s="55"/>
      <c r="AJ27" s="290"/>
      <c r="AK27" s="26"/>
      <c r="AL27" s="26"/>
      <c r="AM27" s="26"/>
      <c r="AN27" s="26"/>
      <c r="AO27" s="26"/>
      <c r="AP27" s="26"/>
      <c r="AQ27" s="26"/>
    </row>
    <row r="28" spans="2:44" s="27" customFormat="1" ht="27" customHeight="1">
      <c r="B28" s="428"/>
      <c r="C28" s="430" t="s">
        <v>304</v>
      </c>
      <c r="D28" s="414"/>
      <c r="E28" s="415"/>
      <c r="F28" s="399" t="s">
        <v>253</v>
      </c>
      <c r="G28" s="400"/>
      <c r="H28" s="444" t="s">
        <v>259</v>
      </c>
      <c r="I28" s="445"/>
      <c r="J28" s="445"/>
      <c r="K28" s="445"/>
      <c r="L28" s="445"/>
      <c r="M28" s="445"/>
      <c r="N28" s="445"/>
      <c r="O28" s="445"/>
      <c r="P28" s="446"/>
      <c r="Q28" s="444" t="s">
        <v>259</v>
      </c>
      <c r="R28" s="445"/>
      <c r="S28" s="445"/>
      <c r="T28" s="445"/>
      <c r="U28" s="445"/>
      <c r="V28" s="445"/>
      <c r="W28" s="445"/>
      <c r="X28" s="445"/>
      <c r="Y28" s="446"/>
      <c r="Z28" s="439"/>
      <c r="AA28" s="440"/>
      <c r="AB28" s="440"/>
      <c r="AC28" s="440"/>
      <c r="AD28" s="440"/>
      <c r="AE28" s="440"/>
      <c r="AF28" s="440"/>
      <c r="AG28" s="440"/>
      <c r="AH28" s="441"/>
      <c r="AI28" s="55"/>
      <c r="AJ28" s="290"/>
      <c r="AK28" s="291" t="b">
        <v>0</v>
      </c>
      <c r="AL28" s="291" t="b">
        <v>0</v>
      </c>
      <c r="AM28" s="26"/>
      <c r="AN28" s="26"/>
      <c r="AO28" s="26"/>
      <c r="AP28" s="26"/>
      <c r="AQ28" s="26"/>
    </row>
    <row r="29" spans="2:44" s="27" customFormat="1" ht="37.5" customHeight="1">
      <c r="B29" s="428"/>
      <c r="C29" s="416"/>
      <c r="D29" s="417"/>
      <c r="E29" s="418"/>
      <c r="F29" s="393"/>
      <c r="G29" s="394"/>
      <c r="H29" s="376"/>
      <c r="I29" s="377"/>
      <c r="J29" s="377"/>
      <c r="K29" s="377"/>
      <c r="L29" s="377"/>
      <c r="M29" s="377"/>
      <c r="N29" s="377"/>
      <c r="O29" s="377"/>
      <c r="P29" s="378"/>
      <c r="Q29" s="376"/>
      <c r="R29" s="377"/>
      <c r="S29" s="377"/>
      <c r="T29" s="377"/>
      <c r="U29" s="377"/>
      <c r="V29" s="377"/>
      <c r="W29" s="377"/>
      <c r="X29" s="377"/>
      <c r="Y29" s="378"/>
      <c r="Z29" s="442"/>
      <c r="AA29" s="402"/>
      <c r="AB29" s="402"/>
      <c r="AC29" s="402"/>
      <c r="AD29" s="402"/>
      <c r="AE29" s="402"/>
      <c r="AF29" s="402"/>
      <c r="AG29" s="402"/>
      <c r="AH29" s="443"/>
      <c r="AI29" s="55"/>
      <c r="AJ29" s="290"/>
      <c r="AK29" s="26"/>
      <c r="AL29" s="26"/>
      <c r="AM29" s="26"/>
      <c r="AN29" s="26"/>
      <c r="AO29" s="26"/>
      <c r="AP29" s="26"/>
      <c r="AQ29" s="26"/>
    </row>
    <row r="30" spans="2:44" s="27" customFormat="1" ht="27" customHeight="1">
      <c r="B30" s="428"/>
      <c r="C30" s="416"/>
      <c r="D30" s="417"/>
      <c r="E30" s="418"/>
      <c r="F30" s="404" t="s">
        <v>28</v>
      </c>
      <c r="G30" s="405"/>
      <c r="H30" s="444" t="s">
        <v>259</v>
      </c>
      <c r="I30" s="445"/>
      <c r="J30" s="445"/>
      <c r="K30" s="445"/>
      <c r="L30" s="445"/>
      <c r="M30" s="445"/>
      <c r="N30" s="445"/>
      <c r="O30" s="445"/>
      <c r="P30" s="446"/>
      <c r="Q30" s="444" t="s">
        <v>259</v>
      </c>
      <c r="R30" s="445"/>
      <c r="S30" s="445"/>
      <c r="T30" s="445"/>
      <c r="U30" s="445"/>
      <c r="V30" s="445"/>
      <c r="W30" s="445"/>
      <c r="X30" s="445"/>
      <c r="Y30" s="446"/>
      <c r="Z30" s="439"/>
      <c r="AA30" s="440"/>
      <c r="AB30" s="440"/>
      <c r="AC30" s="440"/>
      <c r="AD30" s="440"/>
      <c r="AE30" s="440"/>
      <c r="AF30" s="440"/>
      <c r="AG30" s="440"/>
      <c r="AH30" s="441"/>
      <c r="AI30" s="55"/>
      <c r="AJ30" s="290"/>
      <c r="AK30" s="284" t="b">
        <v>0</v>
      </c>
      <c r="AL30" s="284" t="b">
        <v>0</v>
      </c>
      <c r="AM30" s="26"/>
      <c r="AN30" s="26"/>
      <c r="AO30" s="26"/>
      <c r="AP30" s="26"/>
      <c r="AQ30" s="26"/>
    </row>
    <row r="31" spans="2:44" s="27" customFormat="1" ht="36.75" customHeight="1">
      <c r="B31" s="429"/>
      <c r="C31" s="419"/>
      <c r="D31" s="420"/>
      <c r="E31" s="421"/>
      <c r="F31" s="393"/>
      <c r="G31" s="394"/>
      <c r="H31" s="376"/>
      <c r="I31" s="377"/>
      <c r="J31" s="377"/>
      <c r="K31" s="377"/>
      <c r="L31" s="377"/>
      <c r="M31" s="377"/>
      <c r="N31" s="377"/>
      <c r="O31" s="377"/>
      <c r="P31" s="378"/>
      <c r="Q31" s="376"/>
      <c r="R31" s="377"/>
      <c r="S31" s="377"/>
      <c r="T31" s="377"/>
      <c r="U31" s="377"/>
      <c r="V31" s="377"/>
      <c r="W31" s="377"/>
      <c r="X31" s="377"/>
      <c r="Y31" s="378"/>
      <c r="Z31" s="442"/>
      <c r="AA31" s="402"/>
      <c r="AB31" s="402"/>
      <c r="AC31" s="402"/>
      <c r="AD31" s="402"/>
      <c r="AE31" s="402"/>
      <c r="AF31" s="402"/>
      <c r="AG31" s="402"/>
      <c r="AH31" s="443"/>
      <c r="AI31" s="55"/>
      <c r="AJ31" s="290"/>
      <c r="AK31" s="26"/>
      <c r="AL31" s="26"/>
      <c r="AM31" s="26"/>
      <c r="AN31" s="26"/>
      <c r="AO31" s="26"/>
      <c r="AP31" s="26"/>
      <c r="AQ31" s="26"/>
    </row>
    <row r="32" spans="2:44" s="47" customFormat="1" ht="33.75" customHeight="1">
      <c r="B32" s="163">
        <v>2</v>
      </c>
      <c r="C32" s="470" t="s">
        <v>22</v>
      </c>
      <c r="D32" s="471"/>
      <c r="E32" s="471"/>
      <c r="F32" s="471"/>
      <c r="G32" s="472"/>
      <c r="H32" s="464"/>
      <c r="I32" s="465"/>
      <c r="J32" s="465"/>
      <c r="K32" s="465"/>
      <c r="L32" s="465"/>
      <c r="M32" s="465"/>
      <c r="N32" s="465"/>
      <c r="O32" s="465"/>
      <c r="P32" s="466"/>
      <c r="Q32" s="464"/>
      <c r="R32" s="465"/>
      <c r="S32" s="465"/>
      <c r="T32" s="465"/>
      <c r="U32" s="465"/>
      <c r="V32" s="465"/>
      <c r="W32" s="465"/>
      <c r="X32" s="465"/>
      <c r="Y32" s="466"/>
      <c r="Z32" s="467"/>
      <c r="AA32" s="468"/>
      <c r="AB32" s="468"/>
      <c r="AC32" s="468"/>
      <c r="AD32" s="468"/>
      <c r="AE32" s="468"/>
      <c r="AF32" s="468"/>
      <c r="AG32" s="468"/>
      <c r="AH32" s="469"/>
      <c r="AI32" s="99"/>
      <c r="AJ32" s="284"/>
      <c r="AK32" s="292"/>
      <c r="AL32" s="292"/>
      <c r="AM32" s="292"/>
      <c r="AN32" s="292"/>
      <c r="AO32" s="292"/>
      <c r="AP32" s="292"/>
      <c r="AQ32" s="292"/>
      <c r="AR32" s="89"/>
    </row>
    <row r="33" spans="2:44" s="47" customFormat="1" ht="33.75" customHeight="1">
      <c r="B33" s="163">
        <v>3</v>
      </c>
      <c r="C33" s="473" t="s">
        <v>302</v>
      </c>
      <c r="D33" s="471"/>
      <c r="E33" s="471"/>
      <c r="F33" s="471"/>
      <c r="G33" s="472"/>
      <c r="H33" s="467"/>
      <c r="I33" s="468"/>
      <c r="J33" s="468"/>
      <c r="K33" s="468"/>
      <c r="L33" s="468"/>
      <c r="M33" s="468"/>
      <c r="N33" s="468"/>
      <c r="O33" s="468"/>
      <c r="P33" s="469"/>
      <c r="Q33" s="467"/>
      <c r="R33" s="468"/>
      <c r="S33" s="468"/>
      <c r="T33" s="468"/>
      <c r="U33" s="468"/>
      <c r="V33" s="468"/>
      <c r="W33" s="468"/>
      <c r="X33" s="468"/>
      <c r="Y33" s="469"/>
      <c r="Z33" s="467"/>
      <c r="AA33" s="468"/>
      <c r="AB33" s="468"/>
      <c r="AC33" s="468"/>
      <c r="AD33" s="468"/>
      <c r="AE33" s="468"/>
      <c r="AF33" s="468"/>
      <c r="AG33" s="468"/>
      <c r="AH33" s="469"/>
      <c r="AI33" s="101"/>
      <c r="AJ33" s="284"/>
      <c r="AK33" s="293"/>
      <c r="AL33" s="293"/>
      <c r="AM33" s="293"/>
      <c r="AN33" s="293"/>
      <c r="AO33" s="293"/>
      <c r="AP33" s="293"/>
      <c r="AQ33" s="293"/>
      <c r="AR33" s="103"/>
    </row>
    <row r="34" spans="2:44" s="47" customFormat="1" ht="18.75" customHeight="1">
      <c r="B34" s="462">
        <v>4</v>
      </c>
      <c r="C34" s="413" t="s">
        <v>23</v>
      </c>
      <c r="D34" s="414"/>
      <c r="E34" s="414"/>
      <c r="F34" s="414"/>
      <c r="G34" s="415"/>
      <c r="H34" s="246"/>
      <c r="I34" s="247" t="s">
        <v>260</v>
      </c>
      <c r="J34" s="247"/>
      <c r="K34" s="247"/>
      <c r="L34" s="247" t="s">
        <v>261</v>
      </c>
      <c r="M34" s="247"/>
      <c r="N34" s="248"/>
      <c r="O34" s="248"/>
      <c r="P34" s="248"/>
      <c r="Q34" s="246"/>
      <c r="R34" s="247" t="s">
        <v>260</v>
      </c>
      <c r="S34" s="247"/>
      <c r="T34" s="247"/>
      <c r="U34" s="247" t="s">
        <v>261</v>
      </c>
      <c r="V34" s="247"/>
      <c r="W34" s="248"/>
      <c r="X34" s="248"/>
      <c r="Y34" s="249"/>
      <c r="Z34" s="474"/>
      <c r="AA34" s="475"/>
      <c r="AB34" s="475"/>
      <c r="AC34" s="475"/>
      <c r="AD34" s="475"/>
      <c r="AE34" s="475"/>
      <c r="AF34" s="475"/>
      <c r="AG34" s="475"/>
      <c r="AH34" s="476"/>
      <c r="AI34" s="401" t="str">
        <f>IF(OR(AND(AJ34=TRUE,AM34=TRUE),AND(AJ34=TRUE,AL35=TRUE),AND(AJ34=TRUE,AL36=TRUE),AND(AK34=TRUE,AL35=TRUE),AND(AK34=TRUE,AL36=TRUE)),"！！申請不可！！"&amp;CHAR(10)&amp;"休業前と復帰後の雇用形態が異なる場合は申請不可となります。","")</f>
        <v/>
      </c>
      <c r="AJ34" s="284" t="b">
        <v>0</v>
      </c>
      <c r="AK34" s="292" t="b">
        <v>0</v>
      </c>
      <c r="AL34" s="292" t="b">
        <v>0</v>
      </c>
      <c r="AM34" s="292" t="b">
        <v>0</v>
      </c>
      <c r="AN34" s="292"/>
      <c r="AO34" s="292"/>
      <c r="AP34" s="292"/>
      <c r="AQ34" s="293"/>
      <c r="AR34" s="103"/>
    </row>
    <row r="35" spans="2:44" s="47" customFormat="1" ht="18.75" customHeight="1">
      <c r="B35" s="408"/>
      <c r="C35" s="416"/>
      <c r="D35" s="417"/>
      <c r="E35" s="417"/>
      <c r="F35" s="417"/>
      <c r="G35" s="418"/>
      <c r="H35" s="250"/>
      <c r="I35" s="251" t="s">
        <v>262</v>
      </c>
      <c r="J35" s="252"/>
      <c r="K35" s="251"/>
      <c r="L35" s="252"/>
      <c r="M35" s="251"/>
      <c r="N35" s="253"/>
      <c r="O35" s="253"/>
      <c r="P35" s="254"/>
      <c r="Q35" s="250"/>
      <c r="R35" s="251" t="s">
        <v>262</v>
      </c>
      <c r="S35" s="252"/>
      <c r="T35" s="251"/>
      <c r="U35" s="252"/>
      <c r="V35" s="251"/>
      <c r="W35" s="253"/>
      <c r="X35" s="253"/>
      <c r="Y35" s="255"/>
      <c r="Z35" s="477"/>
      <c r="AA35" s="478"/>
      <c r="AB35" s="478"/>
      <c r="AC35" s="478"/>
      <c r="AD35" s="478"/>
      <c r="AE35" s="478"/>
      <c r="AF35" s="478"/>
      <c r="AG35" s="478"/>
      <c r="AH35" s="479"/>
      <c r="AI35" s="401"/>
      <c r="AJ35" s="284" t="b">
        <v>0</v>
      </c>
      <c r="AK35" s="292"/>
      <c r="AL35" s="292" t="b">
        <v>0</v>
      </c>
      <c r="AM35" s="292"/>
      <c r="AN35" s="292"/>
      <c r="AO35" s="292"/>
      <c r="AP35" s="292"/>
      <c r="AQ35" s="293"/>
      <c r="AR35" s="103"/>
    </row>
    <row r="36" spans="2:44" s="47" customFormat="1" ht="24.75" customHeight="1">
      <c r="B36" s="408"/>
      <c r="C36" s="416"/>
      <c r="D36" s="417"/>
      <c r="E36" s="417"/>
      <c r="F36" s="417"/>
      <c r="G36" s="418"/>
      <c r="H36" s="157"/>
      <c r="I36" s="483" t="s">
        <v>263</v>
      </c>
      <c r="J36" s="483"/>
      <c r="K36" s="483"/>
      <c r="L36" s="484"/>
      <c r="M36" s="484"/>
      <c r="N36" s="484"/>
      <c r="O36" s="484"/>
      <c r="P36" s="175" t="s">
        <v>264</v>
      </c>
      <c r="Q36" s="157"/>
      <c r="R36" s="483" t="s">
        <v>263</v>
      </c>
      <c r="S36" s="483"/>
      <c r="T36" s="483"/>
      <c r="U36" s="484"/>
      <c r="V36" s="484"/>
      <c r="W36" s="484"/>
      <c r="X36" s="484"/>
      <c r="Y36" s="175" t="s">
        <v>264</v>
      </c>
      <c r="Z36" s="477"/>
      <c r="AA36" s="478"/>
      <c r="AB36" s="478"/>
      <c r="AC36" s="478"/>
      <c r="AD36" s="478"/>
      <c r="AE36" s="478"/>
      <c r="AF36" s="478"/>
      <c r="AG36" s="478"/>
      <c r="AH36" s="479"/>
      <c r="AI36" s="401"/>
      <c r="AJ36" s="284" t="b">
        <v>0</v>
      </c>
      <c r="AK36" s="292"/>
      <c r="AL36" s="292" t="b">
        <v>0</v>
      </c>
      <c r="AM36" s="292"/>
      <c r="AN36" s="292"/>
      <c r="AO36" s="292"/>
      <c r="AP36" s="292"/>
      <c r="AQ36" s="293"/>
      <c r="AR36" s="103"/>
    </row>
    <row r="37" spans="2:44" s="47" customFormat="1" ht="13.5" customHeight="1">
      <c r="B37" s="408"/>
      <c r="C37" s="416"/>
      <c r="D37" s="417"/>
      <c r="E37" s="417"/>
      <c r="F37" s="417"/>
      <c r="G37" s="418"/>
      <c r="H37" s="191" t="s">
        <v>293</v>
      </c>
      <c r="I37" s="192"/>
      <c r="J37" s="243"/>
      <c r="K37" s="243"/>
      <c r="L37" s="244"/>
      <c r="M37" s="244"/>
      <c r="N37" s="244"/>
      <c r="O37" s="244"/>
      <c r="P37" s="193"/>
      <c r="Q37" s="245"/>
      <c r="R37" s="243"/>
      <c r="S37" s="243"/>
      <c r="T37" s="243"/>
      <c r="U37" s="244"/>
      <c r="V37" s="244"/>
      <c r="W37" s="244"/>
      <c r="X37" s="244"/>
      <c r="Y37" s="194"/>
      <c r="Z37" s="477"/>
      <c r="AA37" s="478"/>
      <c r="AB37" s="478"/>
      <c r="AC37" s="478"/>
      <c r="AD37" s="478"/>
      <c r="AE37" s="478"/>
      <c r="AF37" s="478"/>
      <c r="AG37" s="478"/>
      <c r="AH37" s="479"/>
      <c r="AI37" s="401"/>
      <c r="AJ37" s="284"/>
      <c r="AK37" s="292"/>
      <c r="AL37" s="292"/>
      <c r="AM37" s="292"/>
      <c r="AN37" s="292"/>
      <c r="AO37" s="292"/>
      <c r="AP37" s="292"/>
      <c r="AQ37" s="293"/>
      <c r="AR37" s="103"/>
    </row>
    <row r="38" spans="2:44" s="47" customFormat="1" ht="26.25" customHeight="1">
      <c r="B38" s="463"/>
      <c r="C38" s="419"/>
      <c r="D38" s="420"/>
      <c r="E38" s="420"/>
      <c r="F38" s="420"/>
      <c r="G38" s="421"/>
      <c r="H38" s="113" t="s">
        <v>294</v>
      </c>
      <c r="I38" s="114"/>
      <c r="J38" s="485" t="s">
        <v>295</v>
      </c>
      <c r="K38" s="485"/>
      <c r="L38" s="485"/>
      <c r="M38" s="485"/>
      <c r="N38" s="485"/>
      <c r="O38" s="485"/>
      <c r="P38" s="485"/>
      <c r="Q38" s="485"/>
      <c r="R38" s="485"/>
      <c r="S38" s="485"/>
      <c r="T38" s="485"/>
      <c r="U38" s="485"/>
      <c r="V38" s="485"/>
      <c r="W38" s="485"/>
      <c r="X38" s="485"/>
      <c r="Y38" s="486"/>
      <c r="Z38" s="480"/>
      <c r="AA38" s="481"/>
      <c r="AB38" s="481"/>
      <c r="AC38" s="481"/>
      <c r="AD38" s="481"/>
      <c r="AE38" s="481"/>
      <c r="AF38" s="481"/>
      <c r="AG38" s="481"/>
      <c r="AH38" s="482"/>
      <c r="AI38" s="104"/>
      <c r="AJ38" s="284" t="b">
        <v>0</v>
      </c>
      <c r="AK38" s="292"/>
      <c r="AL38" s="292"/>
      <c r="AM38" s="292"/>
      <c r="AN38" s="292"/>
      <c r="AO38" s="292"/>
      <c r="AP38" s="292"/>
      <c r="AQ38" s="292"/>
      <c r="AR38" s="89"/>
    </row>
    <row r="39" spans="2:44" s="47" customFormat="1" ht="18" customHeight="1">
      <c r="B39" s="161"/>
      <c r="C39" s="413" t="s">
        <v>250</v>
      </c>
      <c r="D39" s="414"/>
      <c r="E39" s="414"/>
      <c r="F39" s="414"/>
      <c r="G39" s="415"/>
      <c r="H39" s="422" t="s">
        <v>251</v>
      </c>
      <c r="I39" s="423"/>
      <c r="J39" s="423"/>
      <c r="K39" s="423"/>
      <c r="L39" s="96"/>
      <c r="M39" s="96"/>
      <c r="N39" s="96"/>
      <c r="O39" s="96"/>
      <c r="P39" s="106"/>
      <c r="Q39" s="422" t="s">
        <v>251</v>
      </c>
      <c r="R39" s="423"/>
      <c r="S39" s="423"/>
      <c r="T39" s="423"/>
      <c r="U39" s="96"/>
      <c r="V39" s="96"/>
      <c r="W39" s="96"/>
      <c r="X39" s="96"/>
      <c r="Y39" s="106"/>
      <c r="Z39" s="373"/>
      <c r="AA39" s="374"/>
      <c r="AB39" s="374"/>
      <c r="AC39" s="374"/>
      <c r="AD39" s="374"/>
      <c r="AE39" s="374"/>
      <c r="AF39" s="374"/>
      <c r="AG39" s="374"/>
      <c r="AH39" s="375"/>
      <c r="AI39" s="403" t="str">
        <f>IF(OR(AND($AJ$40=TRUE,$AO$40=TRUE),AND($AJ$40=TRUE,$AP$40=TRUE),AND($AJ$40=TRUE,$AN$41=TRUE),AND($AM$40=TRUE,$AN$40=TRUE),AND($AM$40=TRUE,$AO$40=TRUE),AND($AM$40=TRUE,$AP$40=TRUE),AND($AM$40=TRUE,$AN$41=TRUE),AND($AK$40=TRUE,$AP$40=TRUE)),"※給与形態が休業前・復帰後で異なっています。その場合、就業規則や労使協定、労働協約等での規定が必要です。ない場合は申請不可となります。"&amp;CHAR(10)&amp;"就業規則に規定されている場合は当該ページを右側の相違理由欄にご記入ください。労使協定、労働協約等の場合は該当文書（写し）をご提出ください。","")</f>
        <v/>
      </c>
      <c r="AJ39" s="284"/>
      <c r="AK39" s="292"/>
      <c r="AL39" s="292"/>
      <c r="AM39" s="292"/>
      <c r="AN39" s="292"/>
      <c r="AO39" s="292"/>
      <c r="AP39" s="292"/>
      <c r="AQ39" s="284"/>
      <c r="AR39" s="89"/>
    </row>
    <row r="40" spans="2:44" s="47" customFormat="1" ht="18" customHeight="1">
      <c r="B40" s="408">
        <v>5</v>
      </c>
      <c r="C40" s="416"/>
      <c r="D40" s="417"/>
      <c r="E40" s="417"/>
      <c r="F40" s="417"/>
      <c r="G40" s="418"/>
      <c r="H40" s="198"/>
      <c r="I40" s="431" t="s">
        <v>296</v>
      </c>
      <c r="J40" s="431"/>
      <c r="K40" s="343" t="s">
        <v>310</v>
      </c>
      <c r="L40" s="343"/>
      <c r="M40" s="343" t="s">
        <v>311</v>
      </c>
      <c r="N40" s="343"/>
      <c r="O40" s="343" t="s">
        <v>312</v>
      </c>
      <c r="P40" s="344"/>
      <c r="Q40" s="198"/>
      <c r="R40" s="343" t="s">
        <v>296</v>
      </c>
      <c r="S40" s="343"/>
      <c r="T40" s="343" t="s">
        <v>310</v>
      </c>
      <c r="U40" s="343"/>
      <c r="V40" s="343" t="s">
        <v>311</v>
      </c>
      <c r="W40" s="343"/>
      <c r="X40" s="343" t="s">
        <v>312</v>
      </c>
      <c r="Y40" s="344"/>
      <c r="Z40" s="424"/>
      <c r="AA40" s="425"/>
      <c r="AB40" s="425"/>
      <c r="AC40" s="425"/>
      <c r="AD40" s="425"/>
      <c r="AE40" s="425"/>
      <c r="AF40" s="425"/>
      <c r="AG40" s="425"/>
      <c r="AH40" s="426"/>
      <c r="AI40" s="403"/>
      <c r="AJ40" s="284" t="b">
        <v>0</v>
      </c>
      <c r="AK40" s="294" t="b">
        <v>0</v>
      </c>
      <c r="AL40" s="294" t="b">
        <v>0</v>
      </c>
      <c r="AM40" s="294" t="b">
        <v>0</v>
      </c>
      <c r="AN40" s="294" t="b">
        <v>0</v>
      </c>
      <c r="AO40" s="294" t="b">
        <v>0</v>
      </c>
      <c r="AP40" s="292" t="b">
        <v>0</v>
      </c>
      <c r="AQ40" s="284" t="b">
        <v>0</v>
      </c>
      <c r="AR40" s="89"/>
    </row>
    <row r="41" spans="2:44" s="47" customFormat="1" ht="21" customHeight="1">
      <c r="B41" s="408"/>
      <c r="C41" s="416"/>
      <c r="D41" s="417"/>
      <c r="E41" s="417"/>
      <c r="F41" s="417"/>
      <c r="G41" s="418"/>
      <c r="H41" s="176"/>
      <c r="I41" s="173" t="s">
        <v>313</v>
      </c>
      <c r="J41" s="92"/>
      <c r="K41" s="256"/>
      <c r="L41" s="402"/>
      <c r="M41" s="402"/>
      <c r="N41" s="402"/>
      <c r="O41" s="402"/>
      <c r="P41" s="172" t="s">
        <v>94</v>
      </c>
      <c r="Q41" s="176"/>
      <c r="R41" s="173" t="s">
        <v>313</v>
      </c>
      <c r="S41" s="92"/>
      <c r="T41" s="256"/>
      <c r="U41" s="402"/>
      <c r="V41" s="402"/>
      <c r="W41" s="402"/>
      <c r="X41" s="402"/>
      <c r="Y41" s="172" t="s">
        <v>94</v>
      </c>
      <c r="Z41" s="376"/>
      <c r="AA41" s="377"/>
      <c r="AB41" s="377"/>
      <c r="AC41" s="377"/>
      <c r="AD41" s="377"/>
      <c r="AE41" s="377"/>
      <c r="AF41" s="377"/>
      <c r="AG41" s="377"/>
      <c r="AH41" s="378"/>
      <c r="AI41" s="403"/>
      <c r="AJ41" s="284" t="b">
        <v>0</v>
      </c>
      <c r="AK41" s="294"/>
      <c r="AL41" s="294"/>
      <c r="AM41" s="294"/>
      <c r="AN41" s="294" t="b">
        <v>0</v>
      </c>
      <c r="AO41" s="294"/>
      <c r="AP41" s="292"/>
      <c r="AQ41" s="284"/>
      <c r="AR41" s="89"/>
    </row>
    <row r="42" spans="2:44" s="55" customFormat="1" ht="18.75" customHeight="1">
      <c r="B42" s="408"/>
      <c r="C42" s="416"/>
      <c r="D42" s="417"/>
      <c r="E42" s="417"/>
      <c r="F42" s="417"/>
      <c r="G42" s="418"/>
      <c r="H42" s="409" t="s">
        <v>265</v>
      </c>
      <c r="I42" s="410"/>
      <c r="J42" s="410"/>
      <c r="K42" s="410"/>
      <c r="L42" s="410"/>
      <c r="M42" s="410"/>
      <c r="N42" s="410"/>
      <c r="O42" s="410"/>
      <c r="P42" s="411"/>
      <c r="Q42" s="409" t="s">
        <v>265</v>
      </c>
      <c r="R42" s="410"/>
      <c r="S42" s="410"/>
      <c r="T42" s="410"/>
      <c r="U42" s="410"/>
      <c r="V42" s="410"/>
      <c r="W42" s="410"/>
      <c r="X42" s="410"/>
      <c r="Y42" s="411"/>
      <c r="Z42" s="373"/>
      <c r="AA42" s="374"/>
      <c r="AB42" s="374"/>
      <c r="AC42" s="374"/>
      <c r="AD42" s="374"/>
      <c r="AE42" s="374"/>
      <c r="AF42" s="374"/>
      <c r="AG42" s="374"/>
      <c r="AH42" s="375"/>
      <c r="AI42" s="403"/>
      <c r="AJ42" s="290"/>
      <c r="AK42" s="294"/>
      <c r="AL42" s="294"/>
      <c r="AM42" s="294"/>
      <c r="AN42" s="294"/>
      <c r="AO42" s="294"/>
      <c r="AP42" s="294"/>
      <c r="AQ42" s="290"/>
      <c r="AR42" s="94"/>
    </row>
    <row r="43" spans="2:44" s="55" customFormat="1" ht="18.75" customHeight="1">
      <c r="B43" s="408"/>
      <c r="C43" s="416"/>
      <c r="D43" s="417"/>
      <c r="E43" s="417"/>
      <c r="F43" s="417"/>
      <c r="G43" s="418"/>
      <c r="H43" s="107"/>
      <c r="I43" s="412"/>
      <c r="J43" s="412"/>
      <c r="K43" s="412"/>
      <c r="L43" s="412"/>
      <c r="M43" s="412"/>
      <c r="N43" s="412"/>
      <c r="O43" s="108" t="s">
        <v>266</v>
      </c>
      <c r="P43" s="109"/>
      <c r="Q43" s="107"/>
      <c r="R43" s="412"/>
      <c r="S43" s="412"/>
      <c r="T43" s="412"/>
      <c r="U43" s="412"/>
      <c r="V43" s="412"/>
      <c r="W43" s="412"/>
      <c r="X43" s="108" t="s">
        <v>266</v>
      </c>
      <c r="Y43" s="110"/>
      <c r="Z43" s="376"/>
      <c r="AA43" s="377"/>
      <c r="AB43" s="377"/>
      <c r="AC43" s="377"/>
      <c r="AD43" s="377"/>
      <c r="AE43" s="377"/>
      <c r="AF43" s="377"/>
      <c r="AG43" s="377"/>
      <c r="AH43" s="378"/>
      <c r="AI43" s="403"/>
      <c r="AJ43" s="295"/>
      <c r="AK43" s="296"/>
      <c r="AL43" s="296"/>
      <c r="AM43" s="296"/>
      <c r="AN43" s="296"/>
      <c r="AO43" s="296"/>
      <c r="AP43" s="296"/>
      <c r="AQ43" s="295"/>
      <c r="AR43" s="94"/>
    </row>
    <row r="44" spans="2:44" s="98" customFormat="1" ht="19.5" customHeight="1">
      <c r="B44" s="408"/>
      <c r="C44" s="416"/>
      <c r="D44" s="417"/>
      <c r="E44" s="417"/>
      <c r="F44" s="417"/>
      <c r="G44" s="418"/>
      <c r="H44" s="409" t="s">
        <v>299</v>
      </c>
      <c r="I44" s="410"/>
      <c r="J44" s="410"/>
      <c r="K44" s="410"/>
      <c r="L44" s="410"/>
      <c r="M44" s="410"/>
      <c r="N44" s="410"/>
      <c r="O44" s="410"/>
      <c r="P44" s="411"/>
      <c r="Q44" s="409" t="s">
        <v>299</v>
      </c>
      <c r="R44" s="410"/>
      <c r="S44" s="410"/>
      <c r="T44" s="410"/>
      <c r="U44" s="410"/>
      <c r="V44" s="410"/>
      <c r="W44" s="410"/>
      <c r="X44" s="410"/>
      <c r="Y44" s="411"/>
      <c r="Z44" s="373"/>
      <c r="AA44" s="374"/>
      <c r="AB44" s="374"/>
      <c r="AC44" s="374"/>
      <c r="AD44" s="374"/>
      <c r="AE44" s="374"/>
      <c r="AF44" s="374"/>
      <c r="AG44" s="374"/>
      <c r="AH44" s="375"/>
      <c r="AI44" s="111"/>
      <c r="AJ44" s="297"/>
      <c r="AK44" s="297"/>
      <c r="AL44" s="297"/>
      <c r="AM44" s="297"/>
      <c r="AN44" s="297"/>
      <c r="AO44" s="297"/>
      <c r="AP44" s="297"/>
      <c r="AQ44" s="297"/>
      <c r="AR44" s="112"/>
    </row>
    <row r="45" spans="2:44" s="55" customFormat="1" ht="26.25" customHeight="1">
      <c r="B45" s="162"/>
      <c r="C45" s="419"/>
      <c r="D45" s="420"/>
      <c r="E45" s="420"/>
      <c r="F45" s="420"/>
      <c r="G45" s="421"/>
      <c r="H45" s="113"/>
      <c r="I45" s="412"/>
      <c r="J45" s="412"/>
      <c r="K45" s="412"/>
      <c r="L45" s="412"/>
      <c r="M45" s="412"/>
      <c r="N45" s="412"/>
      <c r="O45" s="114" t="s">
        <v>266</v>
      </c>
      <c r="P45" s="115"/>
      <c r="Q45" s="113"/>
      <c r="R45" s="412"/>
      <c r="S45" s="412"/>
      <c r="T45" s="412"/>
      <c r="U45" s="412"/>
      <c r="V45" s="412"/>
      <c r="W45" s="412"/>
      <c r="X45" s="114" t="s">
        <v>266</v>
      </c>
      <c r="Y45" s="115"/>
      <c r="Z45" s="376"/>
      <c r="AA45" s="377"/>
      <c r="AB45" s="377"/>
      <c r="AC45" s="377"/>
      <c r="AD45" s="377"/>
      <c r="AE45" s="377"/>
      <c r="AF45" s="377"/>
      <c r="AG45" s="377"/>
      <c r="AH45" s="378"/>
      <c r="AI45" s="104"/>
      <c r="AJ45" s="295"/>
      <c r="AK45" s="295"/>
      <c r="AL45" s="295"/>
      <c r="AM45" s="295"/>
      <c r="AN45" s="295"/>
      <c r="AO45" s="295"/>
      <c r="AP45" s="295"/>
      <c r="AQ45" s="295"/>
      <c r="AR45" s="94"/>
    </row>
    <row r="46" spans="2:44" s="27" customFormat="1" ht="6" customHeight="1">
      <c r="B46" s="94"/>
      <c r="C46" s="94"/>
      <c r="D46" s="94"/>
      <c r="E46" s="94"/>
      <c r="F46" s="94"/>
      <c r="G46" s="94"/>
      <c r="H46" s="127"/>
      <c r="I46" s="88"/>
      <c r="J46" s="127"/>
      <c r="K46" s="127"/>
      <c r="L46" s="127"/>
      <c r="M46" s="127"/>
      <c r="N46" s="127"/>
      <c r="O46" s="127"/>
      <c r="P46" s="127"/>
      <c r="Q46" s="127"/>
      <c r="R46" s="127"/>
      <c r="S46" s="127"/>
      <c r="T46" s="127"/>
      <c r="U46" s="127"/>
      <c r="V46" s="127"/>
      <c r="W46" s="127"/>
      <c r="X46" s="127"/>
      <c r="Y46" s="127"/>
      <c r="Z46" s="126"/>
      <c r="AA46" s="126"/>
      <c r="AB46" s="126"/>
      <c r="AC46" s="126"/>
      <c r="AD46" s="126"/>
      <c r="AE46" s="126"/>
      <c r="AF46" s="126"/>
      <c r="AG46" s="126"/>
      <c r="AH46" s="126"/>
      <c r="AI46" s="97"/>
      <c r="AJ46" s="282"/>
      <c r="AK46" s="282"/>
      <c r="AL46" s="282"/>
      <c r="AM46" s="282"/>
      <c r="AN46" s="282"/>
      <c r="AO46" s="282"/>
      <c r="AP46" s="282"/>
      <c r="AQ46" s="282"/>
      <c r="AR46" s="88"/>
    </row>
    <row r="47" spans="2:44" s="189" customFormat="1" ht="10.5">
      <c r="B47" s="406" t="s">
        <v>281</v>
      </c>
      <c r="C47" s="406"/>
      <c r="D47" s="406"/>
      <c r="E47" s="406"/>
      <c r="F47" s="406"/>
      <c r="G47" s="406"/>
      <c r="H47" s="406"/>
      <c r="I47" s="406"/>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06"/>
      <c r="AI47" s="188"/>
      <c r="AJ47" s="298"/>
      <c r="AK47" s="298"/>
      <c r="AL47" s="298"/>
      <c r="AM47" s="298"/>
      <c r="AN47" s="298"/>
      <c r="AO47" s="298"/>
      <c r="AP47" s="298"/>
      <c r="AQ47" s="298"/>
      <c r="AR47" s="128"/>
    </row>
    <row r="48" spans="2:44" s="189" customFormat="1" ht="10.5">
      <c r="B48" s="406" t="s">
        <v>327</v>
      </c>
      <c r="C48" s="406"/>
      <c r="D48" s="406"/>
      <c r="E48" s="406"/>
      <c r="F48" s="406"/>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188"/>
      <c r="AJ48" s="298"/>
      <c r="AK48" s="298"/>
      <c r="AL48" s="298"/>
      <c r="AM48" s="298"/>
      <c r="AN48" s="298"/>
      <c r="AO48" s="298"/>
      <c r="AP48" s="298"/>
      <c r="AQ48" s="298"/>
      <c r="AR48" s="128"/>
    </row>
    <row r="49" spans="2:44" s="189" customFormat="1" ht="10.5">
      <c r="B49" s="406" t="s">
        <v>328</v>
      </c>
      <c r="C49" s="407"/>
      <c r="D49" s="407"/>
      <c r="E49" s="407"/>
      <c r="F49" s="407"/>
      <c r="G49" s="407"/>
      <c r="H49" s="407"/>
      <c r="I49" s="407"/>
      <c r="J49" s="407"/>
      <c r="K49" s="407"/>
      <c r="L49" s="407"/>
      <c r="M49" s="407"/>
      <c r="N49" s="407"/>
      <c r="O49" s="407"/>
      <c r="P49" s="407"/>
      <c r="Q49" s="407"/>
      <c r="R49" s="407"/>
      <c r="S49" s="407"/>
      <c r="T49" s="407"/>
      <c r="U49" s="407"/>
      <c r="V49" s="407"/>
      <c r="W49" s="407"/>
      <c r="X49" s="407"/>
      <c r="Y49" s="407"/>
      <c r="Z49" s="407"/>
      <c r="AA49" s="407"/>
      <c r="AB49" s="407"/>
      <c r="AC49" s="407"/>
      <c r="AD49" s="407"/>
      <c r="AE49" s="407"/>
      <c r="AF49" s="407"/>
      <c r="AG49" s="407"/>
      <c r="AH49" s="407"/>
      <c r="AI49" s="188"/>
      <c r="AJ49" s="298"/>
      <c r="AK49" s="298"/>
      <c r="AL49" s="298"/>
      <c r="AM49" s="298"/>
      <c r="AN49" s="298"/>
      <c r="AO49" s="298"/>
      <c r="AP49" s="298"/>
      <c r="AQ49" s="298"/>
      <c r="AR49" s="128"/>
    </row>
    <row r="50" spans="2:44" s="189" customFormat="1" ht="10.5">
      <c r="B50" s="128" t="s">
        <v>300</v>
      </c>
      <c r="C50" s="128"/>
      <c r="D50" s="128"/>
      <c r="E50" s="128"/>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88"/>
      <c r="AJ50" s="298"/>
      <c r="AK50" s="298"/>
      <c r="AL50" s="298"/>
      <c r="AM50" s="298"/>
      <c r="AN50" s="298"/>
      <c r="AO50" s="298"/>
      <c r="AP50" s="298"/>
      <c r="AQ50" s="298"/>
      <c r="AR50" s="128"/>
    </row>
    <row r="51" spans="2:44" s="189" customFormat="1" ht="10.5">
      <c r="B51" s="406" t="s">
        <v>301</v>
      </c>
      <c r="C51" s="406"/>
      <c r="D51" s="406"/>
      <c r="E51" s="406"/>
      <c r="F51" s="407"/>
      <c r="G51" s="407"/>
      <c r="H51" s="407"/>
      <c r="I51" s="407"/>
      <c r="J51" s="407"/>
      <c r="K51" s="407"/>
      <c r="L51" s="407"/>
      <c r="M51" s="407"/>
      <c r="N51" s="407"/>
      <c r="O51" s="407"/>
      <c r="P51" s="407"/>
      <c r="Q51" s="407"/>
      <c r="R51" s="407"/>
      <c r="S51" s="407"/>
      <c r="T51" s="407"/>
      <c r="U51" s="407"/>
      <c r="V51" s="407"/>
      <c r="W51" s="407"/>
      <c r="X51" s="407"/>
      <c r="Y51" s="407"/>
      <c r="Z51" s="407"/>
      <c r="AA51" s="407"/>
      <c r="AB51" s="407"/>
      <c r="AC51" s="407"/>
      <c r="AD51" s="407"/>
      <c r="AE51" s="407"/>
      <c r="AF51" s="407"/>
      <c r="AG51" s="407"/>
      <c r="AH51" s="407"/>
      <c r="AI51" s="188"/>
      <c r="AJ51" s="298"/>
      <c r="AK51" s="298"/>
      <c r="AL51" s="298"/>
      <c r="AM51" s="298"/>
      <c r="AN51" s="298"/>
      <c r="AO51" s="298"/>
      <c r="AP51" s="298"/>
      <c r="AQ51" s="298"/>
      <c r="AR51" s="128"/>
    </row>
    <row r="52" spans="2:44" ht="22.5" customHeight="1">
      <c r="B52" s="156"/>
      <c r="C52" s="518"/>
      <c r="D52" s="518"/>
      <c r="E52" s="518"/>
      <c r="F52" s="518"/>
      <c r="G52" s="518"/>
      <c r="H52" s="518"/>
      <c r="I52" s="518"/>
      <c r="J52" s="518"/>
      <c r="K52" s="518"/>
      <c r="L52" s="518"/>
      <c r="O52" s="519" t="str">
        <f>IF(AJ13*AJ15=1,"",IF(OR(AJ13&gt;AK11,AJ15&gt;AK11),"※子が2歳以上の育業日数は除外しています",""))</f>
        <v/>
      </c>
      <c r="P52" s="519"/>
      <c r="Q52" s="519"/>
      <c r="R52" s="519"/>
      <c r="S52" s="519"/>
      <c r="T52" s="519"/>
      <c r="U52" s="519"/>
      <c r="V52" s="519"/>
      <c r="W52" s="519"/>
      <c r="X52" s="519"/>
      <c r="Y52" s="519"/>
      <c r="Z52" s="519"/>
      <c r="AA52" s="519"/>
      <c r="AB52" s="519"/>
      <c r="AC52" s="519"/>
      <c r="AD52" s="519"/>
      <c r="AE52" s="519"/>
      <c r="AF52" s="519"/>
      <c r="AG52" s="519"/>
      <c r="AH52" s="519"/>
      <c r="AI52" s="90"/>
    </row>
    <row r="53" spans="2:44" ht="22.5" customHeight="1">
      <c r="B53" s="64"/>
      <c r="C53" s="28"/>
      <c r="D53" s="28"/>
      <c r="E53" s="30"/>
      <c r="F53" s="29"/>
      <c r="G53" s="29"/>
      <c r="AI53" s="90"/>
    </row>
    <row r="54" spans="2:44" ht="36" customHeight="1">
      <c r="AI54" s="95"/>
      <c r="AJ54" s="299"/>
      <c r="AK54" s="299"/>
      <c r="AL54" s="299"/>
      <c r="AM54" s="299"/>
      <c r="AN54" s="299"/>
      <c r="AO54" s="299"/>
      <c r="AP54" s="299"/>
    </row>
    <row r="55" spans="2:44" ht="22.5" customHeight="1">
      <c r="B55" s="64"/>
      <c r="C55" s="28"/>
      <c r="D55" s="28"/>
      <c r="E55" s="30"/>
      <c r="F55" s="29"/>
      <c r="G55" s="29"/>
      <c r="AI55" s="90"/>
    </row>
    <row r="56" spans="2:44" ht="22.5" customHeight="1">
      <c r="B56" s="64"/>
      <c r="C56" s="28"/>
      <c r="D56" s="28"/>
      <c r="E56" s="30"/>
      <c r="F56" s="29"/>
      <c r="G56" s="29"/>
      <c r="AI56" s="90"/>
    </row>
    <row r="57" spans="2:44" ht="22.5" customHeight="1">
      <c r="B57" s="64"/>
      <c r="C57" s="28"/>
      <c r="D57" s="28"/>
      <c r="E57" s="30"/>
      <c r="F57" s="29"/>
      <c r="G57" s="29"/>
      <c r="AI57" s="90"/>
    </row>
    <row r="58" spans="2:44" ht="22.5" customHeight="1">
      <c r="B58" s="64"/>
      <c r="C58" s="28"/>
      <c r="D58" s="28"/>
      <c r="E58" s="30"/>
      <c r="F58" s="29"/>
      <c r="G58" s="29"/>
      <c r="AI58" s="90"/>
    </row>
    <row r="59" spans="2:44" ht="22.5" customHeight="1">
      <c r="B59" s="64"/>
      <c r="C59" s="28"/>
      <c r="D59" s="28"/>
      <c r="E59" s="30"/>
      <c r="F59" s="29"/>
      <c r="G59" s="29"/>
      <c r="AI59" s="90"/>
    </row>
    <row r="60" spans="2:44" ht="22.5" customHeight="1">
      <c r="B60" s="64"/>
      <c r="C60" s="28"/>
      <c r="D60" s="28"/>
      <c r="E60" s="30"/>
      <c r="F60" s="29"/>
      <c r="G60" s="29"/>
      <c r="AI60" s="90"/>
    </row>
    <row r="61" spans="2:44" ht="22.5" customHeight="1">
      <c r="B61" s="64"/>
      <c r="C61" s="28"/>
      <c r="D61" s="28"/>
      <c r="E61" s="30"/>
      <c r="F61" s="29"/>
      <c r="G61" s="29"/>
      <c r="AI61" s="90"/>
    </row>
    <row r="62" spans="2:44" ht="22.5" customHeight="1">
      <c r="B62" s="64"/>
      <c r="C62" s="28"/>
      <c r="D62" s="28"/>
      <c r="E62" s="30"/>
      <c r="F62" s="29"/>
      <c r="G62" s="29"/>
      <c r="AI62" s="90"/>
    </row>
    <row r="63" spans="2:44" ht="22.5" customHeight="1">
      <c r="B63" s="64"/>
      <c r="C63" s="28"/>
      <c r="D63" s="28"/>
      <c r="E63" s="30"/>
      <c r="F63" s="29"/>
      <c r="G63" s="29"/>
      <c r="AI63" s="90"/>
    </row>
    <row r="64" spans="2:44" ht="22.5" customHeight="1">
      <c r="B64" s="64"/>
      <c r="C64" s="28"/>
      <c r="D64" s="28"/>
      <c r="E64" s="30"/>
      <c r="F64" s="29"/>
      <c r="G64" s="29"/>
      <c r="AI64" s="90"/>
    </row>
    <row r="65" spans="2:35" ht="22.5" customHeight="1">
      <c r="B65" s="64"/>
      <c r="C65" s="28"/>
      <c r="D65" s="28"/>
      <c r="E65" s="30"/>
      <c r="F65" s="29"/>
      <c r="G65" s="29"/>
      <c r="AI65" s="90"/>
    </row>
    <row r="66" spans="2:35">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row>
    <row r="67" spans="2:35">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row>
    <row r="68" spans="2:35">
      <c r="B68" s="17"/>
      <c r="C68" s="17"/>
      <c r="D68" s="17"/>
      <c r="E68" s="17"/>
      <c r="F68" s="17"/>
      <c r="G68" s="17"/>
      <c r="H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row>
    <row r="69" spans="2:3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row>
    <row r="70" spans="2:3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row>
  </sheetData>
  <sheetProtection algorithmName="SHA-512" hashValue="DC4QRg4JZKIFL6JkBZ1BpPX/mNgh66OeCROnujOGWPxPyynKs4WQPaJj/pezkBl4RA7hCH5EzYB1j/00w2zVDQ==" saltValue="4QoMjzC44YZxvRIq8XUmDg==" spinCount="100000" sheet="1" formatCells="0" formatColumns="0" formatRows="0" selectLockedCells="1"/>
  <mergeCells count="176">
    <mergeCell ref="Y11:Z11"/>
    <mergeCell ref="B10:H11"/>
    <mergeCell ref="I10:L10"/>
    <mergeCell ref="I11:L11"/>
    <mergeCell ref="W10:X11"/>
    <mergeCell ref="M10:V10"/>
    <mergeCell ref="M11:V11"/>
    <mergeCell ref="B12:H13"/>
    <mergeCell ref="B14:H15"/>
    <mergeCell ref="I14:J14"/>
    <mergeCell ref="I15:J15"/>
    <mergeCell ref="I13:J13"/>
    <mergeCell ref="AI12:AI13"/>
    <mergeCell ref="AI14:AI15"/>
    <mergeCell ref="B3:M3"/>
    <mergeCell ref="B4:F8"/>
    <mergeCell ref="Q12:R12"/>
    <mergeCell ref="Q13:R13"/>
    <mergeCell ref="Q14:R14"/>
    <mergeCell ref="Q15:R15"/>
    <mergeCell ref="Q16:R16"/>
    <mergeCell ref="N12:O12"/>
    <mergeCell ref="N13:O13"/>
    <mergeCell ref="N14:O14"/>
    <mergeCell ref="N15:O15"/>
    <mergeCell ref="N16:O16"/>
    <mergeCell ref="K12:L12"/>
    <mergeCell ref="K13:L13"/>
    <mergeCell ref="K14:L14"/>
    <mergeCell ref="K15:L15"/>
    <mergeCell ref="V8:AA8"/>
    <mergeCell ref="M9:AH9"/>
    <mergeCell ref="AD14:AH14"/>
    <mergeCell ref="B9:L9"/>
    <mergeCell ref="AE11:AG11"/>
    <mergeCell ref="AB11:AC11"/>
    <mergeCell ref="AD16:AH16"/>
    <mergeCell ref="AD18:AH18"/>
    <mergeCell ref="AE17:AG17"/>
    <mergeCell ref="C52:L52"/>
    <mergeCell ref="O52:AH52"/>
    <mergeCell ref="M7:AC7"/>
    <mergeCell ref="G7:L8"/>
    <mergeCell ref="Q18:R18"/>
    <mergeCell ref="Q19:R19"/>
    <mergeCell ref="N18:O18"/>
    <mergeCell ref="N19:O19"/>
    <mergeCell ref="H25:P25"/>
    <mergeCell ref="Q25:Y25"/>
    <mergeCell ref="Q30:Y30"/>
    <mergeCell ref="H28:P28"/>
    <mergeCell ref="Q28:Y28"/>
    <mergeCell ref="H29:P29"/>
    <mergeCell ref="Q29:Y29"/>
    <mergeCell ref="I43:N43"/>
    <mergeCell ref="R43:W43"/>
    <mergeCell ref="Z44:AH45"/>
    <mergeCell ref="K20:L20"/>
    <mergeCell ref="N20:O20"/>
    <mergeCell ref="B25:E25"/>
    <mergeCell ref="G4:L4"/>
    <mergeCell ref="G5:L5"/>
    <mergeCell ref="T14:U14"/>
    <mergeCell ref="T15:U15"/>
    <mergeCell ref="AD12:AH12"/>
    <mergeCell ref="AE13:AG13"/>
    <mergeCell ref="T12:U12"/>
    <mergeCell ref="T13:U13"/>
    <mergeCell ref="Q17:R17"/>
    <mergeCell ref="N17:O17"/>
    <mergeCell ref="I17:J17"/>
    <mergeCell ref="G6:L6"/>
    <mergeCell ref="AD4:AH8"/>
    <mergeCell ref="M4:AC4"/>
    <mergeCell ref="M5:AC5"/>
    <mergeCell ref="M6:AC6"/>
    <mergeCell ref="Z12:AC12"/>
    <mergeCell ref="AA13:AB13"/>
    <mergeCell ref="Z14:AC14"/>
    <mergeCell ref="V13:X13"/>
    <mergeCell ref="V15:X15"/>
    <mergeCell ref="V17:X17"/>
    <mergeCell ref="K16:L16"/>
    <mergeCell ref="I12:J12"/>
    <mergeCell ref="B34:B38"/>
    <mergeCell ref="C34:G38"/>
    <mergeCell ref="Q31:Y31"/>
    <mergeCell ref="H32:P32"/>
    <mergeCell ref="Q32:Y32"/>
    <mergeCell ref="Z32:AH32"/>
    <mergeCell ref="H33:P33"/>
    <mergeCell ref="Q33:Y33"/>
    <mergeCell ref="Z33:AH33"/>
    <mergeCell ref="C32:G32"/>
    <mergeCell ref="C33:G33"/>
    <mergeCell ref="Z34:AH38"/>
    <mergeCell ref="I36:K36"/>
    <mergeCell ref="R36:T36"/>
    <mergeCell ref="L36:O36"/>
    <mergeCell ref="U36:X36"/>
    <mergeCell ref="J38:Y38"/>
    <mergeCell ref="C28:E31"/>
    <mergeCell ref="F28:G29"/>
    <mergeCell ref="Z28:AH29"/>
    <mergeCell ref="AE15:AG15"/>
    <mergeCell ref="I40:J40"/>
    <mergeCell ref="K40:L40"/>
    <mergeCell ref="M40:N40"/>
    <mergeCell ref="O40:P40"/>
    <mergeCell ref="R40:S40"/>
    <mergeCell ref="T40:U40"/>
    <mergeCell ref="V40:W40"/>
    <mergeCell ref="X40:Y40"/>
    <mergeCell ref="AA15:AB15"/>
    <mergeCell ref="Z16:AC16"/>
    <mergeCell ref="AA17:AB17"/>
    <mergeCell ref="Z18:AC18"/>
    <mergeCell ref="Z30:AH31"/>
    <mergeCell ref="H31:P31"/>
    <mergeCell ref="H30:P30"/>
    <mergeCell ref="Q20:R20"/>
    <mergeCell ref="I18:J18"/>
    <mergeCell ref="I19:J19"/>
    <mergeCell ref="B16:H17"/>
    <mergeCell ref="S20:T20"/>
    <mergeCell ref="B18:H19"/>
    <mergeCell ref="AB20:AE20"/>
    <mergeCell ref="I16:J16"/>
    <mergeCell ref="AI34:AI35"/>
    <mergeCell ref="L41:O41"/>
    <mergeCell ref="U41:X41"/>
    <mergeCell ref="AI39:AI43"/>
    <mergeCell ref="AI36:AI37"/>
    <mergeCell ref="F30:G31"/>
    <mergeCell ref="B49:AH49"/>
    <mergeCell ref="B51:AH51"/>
    <mergeCell ref="B48:AH48"/>
    <mergeCell ref="B40:B44"/>
    <mergeCell ref="Q42:Y42"/>
    <mergeCell ref="Z42:AH43"/>
    <mergeCell ref="B47:AH47"/>
    <mergeCell ref="H44:P44"/>
    <mergeCell ref="Q44:Y44"/>
    <mergeCell ref="I45:N45"/>
    <mergeCell ref="R45:W45"/>
    <mergeCell ref="C39:G45"/>
    <mergeCell ref="H39:K39"/>
    <mergeCell ref="Q39:T39"/>
    <mergeCell ref="Z39:AH41"/>
    <mergeCell ref="H42:P42"/>
    <mergeCell ref="B26:B31"/>
    <mergeCell ref="C26:E27"/>
    <mergeCell ref="V19:X19"/>
    <mergeCell ref="H26:P26"/>
    <mergeCell ref="Q26:Y26"/>
    <mergeCell ref="H27:P27"/>
    <mergeCell ref="Q27:Y27"/>
    <mergeCell ref="AI16:AI17"/>
    <mergeCell ref="AI18:AI19"/>
    <mergeCell ref="AE19:AG19"/>
    <mergeCell ref="AA19:AB19"/>
    <mergeCell ref="T16:U16"/>
    <mergeCell ref="T17:U17"/>
    <mergeCell ref="T18:U18"/>
    <mergeCell ref="T19:U19"/>
    <mergeCell ref="K17:L17"/>
    <mergeCell ref="K18:L18"/>
    <mergeCell ref="K19:L19"/>
    <mergeCell ref="U20:Z20"/>
    <mergeCell ref="B20:H20"/>
    <mergeCell ref="I20:J20"/>
    <mergeCell ref="Z26:AH26"/>
    <mergeCell ref="F27:G27"/>
    <mergeCell ref="Z27:AH27"/>
    <mergeCell ref="Z25:AH25"/>
    <mergeCell ref="F26:G26"/>
  </mergeCells>
  <phoneticPr fontId="12"/>
  <conditionalFormatting sqref="H32">
    <cfRule type="expression" dxfId="415" priority="167">
      <formula>$H$32=""</formula>
    </cfRule>
  </conditionalFormatting>
  <conditionalFormatting sqref="H33">
    <cfRule type="expression" dxfId="414" priority="166">
      <formula>$H$33=""</formula>
    </cfRule>
  </conditionalFormatting>
  <conditionalFormatting sqref="H28:P28">
    <cfRule type="expression" dxfId="413" priority="48">
      <formula>AK28=FALSE</formula>
    </cfRule>
  </conditionalFormatting>
  <conditionalFormatting sqref="H29:P29">
    <cfRule type="expression" dxfId="412" priority="44" stopIfTrue="1">
      <formula>AK28=TRUE</formula>
    </cfRule>
  </conditionalFormatting>
  <conditionalFormatting sqref="H30:P30">
    <cfRule type="expression" dxfId="411" priority="40">
      <formula>AK30=FALSE</formula>
    </cfRule>
  </conditionalFormatting>
  <conditionalFormatting sqref="H31:P31">
    <cfRule type="expression" dxfId="410" priority="33" stopIfTrue="1">
      <formula>AK30=TRUE</formula>
    </cfRule>
  </conditionalFormatting>
  <conditionalFormatting sqref="H34:P35 H36:I36 L36 P36">
    <cfRule type="expression" dxfId="409" priority="27">
      <formula>COUNTIF($AJ$34:$AK$36,FALSE)=4</formula>
    </cfRule>
  </conditionalFormatting>
  <conditionalFormatting sqref="H39:P41">
    <cfRule type="expression" dxfId="408" priority="149">
      <formula>COUNTIF($AJ$40:$AM$41,FALSE)=5</formula>
    </cfRule>
  </conditionalFormatting>
  <conditionalFormatting sqref="H28:Y28">
    <cfRule type="expression" priority="45" stopIfTrue="1">
      <formula>H29&lt;&gt;""</formula>
    </cfRule>
  </conditionalFormatting>
  <conditionalFormatting sqref="H29:Y29">
    <cfRule type="containsBlanks" dxfId="407" priority="50">
      <formula>LEN(TRIM(H29))=0</formula>
    </cfRule>
  </conditionalFormatting>
  <conditionalFormatting sqref="H30:Y30">
    <cfRule type="expression" priority="37" stopIfTrue="1">
      <formula>H31&lt;&gt;""</formula>
    </cfRule>
  </conditionalFormatting>
  <conditionalFormatting sqref="H31:Y31">
    <cfRule type="containsBlanks" dxfId="406" priority="34">
      <formula>LEN(TRIM(H31))=0</formula>
    </cfRule>
  </conditionalFormatting>
  <conditionalFormatting sqref="H37:Y38 H34:Y35 H36:I36 L36">
    <cfRule type="expression" dxfId="405" priority="24">
      <formula>OR(AND($AJ$34=TRUE,$AM$34=TRUE),AND($AJ$34=TRUE,$AL$35=TRUE),AND($AJ$34=TRUE,$AL$36=TRUE),AND($AK$34=TRUE,$AL$35=TRUE),AND($AK$34=TRUE,$AL$36=TRUE))</formula>
    </cfRule>
  </conditionalFormatting>
  <conditionalFormatting sqref="H37:Y38">
    <cfRule type="expression" priority="21" stopIfTrue="1">
      <formula>$AJ$38=TRUE</formula>
    </cfRule>
    <cfRule type="expression" dxfId="404" priority="22">
      <formula>$AM$34=TRUE</formula>
    </cfRule>
  </conditionalFormatting>
  <conditionalFormatting sqref="H26:AH27">
    <cfRule type="containsBlanks" dxfId="403" priority="54">
      <formula>LEN(TRIM(H26))=0</formula>
    </cfRule>
  </conditionalFormatting>
  <conditionalFormatting sqref="I43:N43">
    <cfRule type="containsBlanks" dxfId="402" priority="348">
      <formula>LEN(TRIM(I43))=0</formula>
    </cfRule>
  </conditionalFormatting>
  <conditionalFormatting sqref="I45:N45">
    <cfRule type="containsBlanks" dxfId="401" priority="17">
      <formula>LEN(TRIM(I45))=0</formula>
    </cfRule>
  </conditionalFormatting>
  <conditionalFormatting sqref="K12:K19">
    <cfRule type="expression" dxfId="400" priority="56">
      <formula>K12=""</formula>
    </cfRule>
  </conditionalFormatting>
  <conditionalFormatting sqref="K16:K19">
    <cfRule type="expression" dxfId="399" priority="57">
      <formula>$L$12=""</formula>
    </cfRule>
  </conditionalFormatting>
  <conditionalFormatting sqref="L36">
    <cfRule type="expression" dxfId="398" priority="28">
      <formula>AND($AJ$36=TRUE,$L$36="")</formula>
    </cfRule>
  </conditionalFormatting>
  <conditionalFormatting sqref="L41:O41">
    <cfRule type="expression" dxfId="397" priority="159">
      <formula>AND($AJ$41=TRUE,$L$41="")</formula>
    </cfRule>
  </conditionalFormatting>
  <conditionalFormatting sqref="M4">
    <cfRule type="expression" dxfId="396" priority="263">
      <formula>$M$4=""</formula>
    </cfRule>
  </conditionalFormatting>
  <conditionalFormatting sqref="M5">
    <cfRule type="expression" dxfId="395" priority="226">
      <formula>$M$5=""</formula>
    </cfRule>
  </conditionalFormatting>
  <conditionalFormatting sqref="M6">
    <cfRule type="expression" dxfId="394" priority="225">
      <formula>$M$6=""</formula>
    </cfRule>
  </conditionalFormatting>
  <conditionalFormatting sqref="M7">
    <cfRule type="expression" dxfId="393" priority="224">
      <formula>$M$7=""</formula>
    </cfRule>
  </conditionalFormatting>
  <conditionalFormatting sqref="M8">
    <cfRule type="expression" dxfId="392" priority="262">
      <formula>AND(AJ8=FALSE,AK8=FALSE)</formula>
    </cfRule>
  </conditionalFormatting>
  <conditionalFormatting sqref="M9">
    <cfRule type="expression" dxfId="391" priority="347">
      <formula>$M$9=""</formula>
    </cfRule>
  </conditionalFormatting>
  <conditionalFormatting sqref="M10:M19">
    <cfRule type="expression" dxfId="390" priority="64">
      <formula>M10=""</formula>
    </cfRule>
  </conditionalFormatting>
  <conditionalFormatting sqref="M13">
    <cfRule type="expression" dxfId="389" priority="69">
      <formula>AND($AE$12="有",DATEVALUE(CONCATENATE($Q$9&amp;$Q$10,$S$10,$T$10,$U$10,$W$10,#REF!))+56&lt;DATEVALUE(CONCATENATE($G$12,$I$12,$J$12,$K$12,$L$12,$M$12,$N$12)))</formula>
    </cfRule>
  </conditionalFormatting>
  <conditionalFormatting sqref="N12:N19">
    <cfRule type="expression" dxfId="388" priority="70">
      <formula>N12=""</formula>
    </cfRule>
  </conditionalFormatting>
  <conditionalFormatting sqref="N13">
    <cfRule type="expression" dxfId="387" priority="76">
      <formula>AND($AE$12="有",DATEVALUE(CONCATENATE($Q$9&amp;$Q$10,$S$10,$T$10,$U$10,$W$10,#REF!))+56&lt;DATEVALUE(CONCATENATE($G$12,$I$12,$J$12,$K$12,$L$12,$M$12,$N$12)))</formula>
    </cfRule>
  </conditionalFormatting>
  <conditionalFormatting sqref="P12:P19">
    <cfRule type="expression" dxfId="386" priority="77">
      <formula>P12=""</formula>
    </cfRule>
  </conditionalFormatting>
  <conditionalFormatting sqref="P13">
    <cfRule type="expression" dxfId="385" priority="82">
      <formula>AND($AE$12="有",DATEVALUE(CONCATENATE($Q$9&amp;$Q$10,$S$10,$T$10,$U$10,$W$10,#REF!))+56&lt;DATEVALUE(CONCATENATE($G$12,$I$12,$J$12,$K$12,$L$12,$M$12,$N$12)))</formula>
    </cfRule>
  </conditionalFormatting>
  <conditionalFormatting sqref="P36:R36 U36 Y36">
    <cfRule type="expression" dxfId="384" priority="4">
      <formula>OR(AND($AJ$34=TRUE,$AM$34=TRUE),AND($AJ$34=TRUE,$AL$35=TRUE),AND($AJ$34=TRUE,$AL$36=TRUE),AND($AK$34=TRUE,$AL$35=TRUE),AND($AK$34=TRUE,$AL$36=TRUE))</formula>
    </cfRule>
  </conditionalFormatting>
  <conditionalFormatting sqref="Q12">
    <cfRule type="expression" dxfId="383" priority="86" stopIfTrue="1">
      <formula>Q12=""</formula>
    </cfRule>
  </conditionalFormatting>
  <conditionalFormatting sqref="Q13">
    <cfRule type="expression" dxfId="382" priority="88">
      <formula>AND($AE$12="有",DATEVALUE(CONCATENATE($Q$9&amp;$Q$10,$S$10,$T$10,$U$10,$W$10,#REF!))+56&lt;DATEVALUE(CONCATENATE($G$12,$I$12,$J$12,$K$12,$L$12,$M$12,$N$12)))</formula>
    </cfRule>
  </conditionalFormatting>
  <conditionalFormatting sqref="Q13:Q19">
    <cfRule type="expression" dxfId="381" priority="83">
      <formula>Q13=""</formula>
    </cfRule>
  </conditionalFormatting>
  <conditionalFormatting sqref="Q32">
    <cfRule type="expression" dxfId="380" priority="158">
      <formula>$Q$32=""</formula>
    </cfRule>
  </conditionalFormatting>
  <conditionalFormatting sqref="Q33">
    <cfRule type="expression" dxfId="379" priority="165">
      <formula>$Q$33=""</formula>
    </cfRule>
  </conditionalFormatting>
  <conditionalFormatting sqref="Q28:Y28">
    <cfRule type="expression" dxfId="378" priority="46">
      <formula>AL28=FALSE</formula>
    </cfRule>
  </conditionalFormatting>
  <conditionalFormatting sqref="Q29:Y29">
    <cfRule type="expression" dxfId="377" priority="43" stopIfTrue="1">
      <formula>AL28=TRUE</formula>
    </cfRule>
  </conditionalFormatting>
  <conditionalFormatting sqref="Q30:Y30">
    <cfRule type="expression" dxfId="376" priority="38">
      <formula>AL30=FALSE</formula>
    </cfRule>
  </conditionalFormatting>
  <conditionalFormatting sqref="Q31:Y31">
    <cfRule type="expression" dxfId="375" priority="32" stopIfTrue="1">
      <formula>AL30=TRUE</formula>
    </cfRule>
  </conditionalFormatting>
  <conditionalFormatting sqref="Q34:Y36">
    <cfRule type="expression" dxfId="374" priority="152">
      <formula>COUNTIF($AL$34:$AM$36,FALSE)=4</formula>
    </cfRule>
  </conditionalFormatting>
  <conditionalFormatting sqref="Q39:Y41">
    <cfRule type="expression" dxfId="373" priority="148">
      <formula>COUNTIF($AN$40:$AQ$41,FALSE)=5</formula>
    </cfRule>
  </conditionalFormatting>
  <conditionalFormatting sqref="R8">
    <cfRule type="expression" dxfId="372" priority="219">
      <formula>AND($AJ$8=FALSE,$AK$8=FALSE)</formula>
    </cfRule>
  </conditionalFormatting>
  <conditionalFormatting sqref="R36 U36 Y36">
    <cfRule type="expression" dxfId="371" priority="5">
      <formula>COUNTIF($AL$34:$AM$36,FALSE)=4</formula>
    </cfRule>
  </conditionalFormatting>
  <conditionalFormatting sqref="R43:W43">
    <cfRule type="containsBlanks" dxfId="370" priority="349">
      <formula>LEN(TRIM(R43))=0</formula>
    </cfRule>
  </conditionalFormatting>
  <conditionalFormatting sqref="R45:W45">
    <cfRule type="containsBlanks" dxfId="369" priority="13">
      <formula>LEN(TRIM(R45))=0</formula>
    </cfRule>
  </conditionalFormatting>
  <conditionalFormatting sqref="S12:S19">
    <cfRule type="expression" dxfId="368" priority="95">
      <formula>S12=""</formula>
    </cfRule>
  </conditionalFormatting>
  <conditionalFormatting sqref="S13">
    <cfRule type="expression" dxfId="367" priority="100">
      <formula>AND($AE$12="有",DATEVALUE(CONCATENATE($Q$9&amp;$Q$10,$S$10,$T$10,$U$10,$W$10,#REF!))+56&lt;DATEVALUE(CONCATENATE($G$12,$I$12,$J$12,$K$12,$L$12,$M$12,$N$12)))</formula>
    </cfRule>
  </conditionalFormatting>
  <conditionalFormatting sqref="U36">
    <cfRule type="expression" dxfId="366" priority="6">
      <formula>AND($AL$36=TRUE,$U$36="")</formula>
    </cfRule>
  </conditionalFormatting>
  <conditionalFormatting sqref="U41:X41">
    <cfRule type="expression" dxfId="365" priority="20">
      <formula>AND($AN$41=TRUE,$U$41="")</formula>
    </cfRule>
  </conditionalFormatting>
  <conditionalFormatting sqref="V8">
    <cfRule type="expression" dxfId="364" priority="220">
      <formula>$AJ$8=TRUE</formula>
    </cfRule>
    <cfRule type="expression" dxfId="363" priority="221">
      <formula>$V$8=""</formula>
    </cfRule>
  </conditionalFormatting>
  <conditionalFormatting sqref="Y10:Y11">
    <cfRule type="expression" dxfId="362" priority="107">
      <formula>Y10=""</formula>
    </cfRule>
  </conditionalFormatting>
  <conditionalFormatting sqref="Z26:AH27">
    <cfRule type="expression" priority="52" stopIfTrue="1">
      <formula>AND(H26&lt;&gt;"",H26=Q26)</formula>
    </cfRule>
  </conditionalFormatting>
  <conditionalFormatting sqref="Z27:AH27">
    <cfRule type="expression" priority="55" stopIfTrue="1">
      <formula>H28=Q28</formula>
    </cfRule>
  </conditionalFormatting>
  <conditionalFormatting sqref="Z28:AH31">
    <cfRule type="expression" priority="35" stopIfTrue="1">
      <formula>AND(AND(H29&lt;&gt;"",Q29&lt;&gt;""),H29=Q29)</formula>
    </cfRule>
    <cfRule type="expression" priority="36" stopIfTrue="1">
      <formula>AND(AK28=TRUE,AL28=TRUE)</formula>
    </cfRule>
  </conditionalFormatting>
  <conditionalFormatting sqref="Z28:AH32">
    <cfRule type="containsBlanks" dxfId="361" priority="51">
      <formula>LEN(TRIM(Z28))=0</formula>
    </cfRule>
  </conditionalFormatting>
  <conditionalFormatting sqref="Z32:AH33">
    <cfRule type="expression" dxfId="360" priority="7">
      <formula>AND($H32="",$Q32="")</formula>
    </cfRule>
    <cfRule type="expression" dxfId="359" priority="8">
      <formula>$H32=$Q32</formula>
    </cfRule>
  </conditionalFormatting>
  <conditionalFormatting sqref="Z33:AH33">
    <cfRule type="containsBlanks" dxfId="358" priority="9">
      <formula>LEN(TRIM(Z33))=0</formula>
    </cfRule>
  </conditionalFormatting>
  <conditionalFormatting sqref="Z34:AH38">
    <cfRule type="expression" dxfId="357" priority="143">
      <formula>AND($AK$17=TRUE,$AM$17=TRUE)</formula>
    </cfRule>
    <cfRule type="expression" dxfId="356" priority="154">
      <formula>$Z$15</formula>
    </cfRule>
  </conditionalFormatting>
  <conditionalFormatting sqref="Z39:AH41">
    <cfRule type="expression" dxfId="355" priority="142">
      <formula>OR(AND(AJ40=TRUE,AN40=TRUE),AND(AK40=TRUE,AO40=TRUE),AND(AL40=TRUE,AP40=TRUE),AND(AM40=TRUE,AQ40=TRUE),AND(AJ41=TRUE,AN41=TRUE))</formula>
    </cfRule>
    <cfRule type="expression" dxfId="354" priority="160">
      <formula>$Z$39=""</formula>
    </cfRule>
  </conditionalFormatting>
  <conditionalFormatting sqref="Z42:AH43">
    <cfRule type="expression" dxfId="353" priority="138">
      <formula>AND($I$43&lt;&gt;"",$R$43&lt;&gt;"",$I$43=$R$43)</formula>
    </cfRule>
    <cfRule type="expression" dxfId="352" priority="139">
      <formula>$Z$42=""</formula>
    </cfRule>
  </conditionalFormatting>
  <conditionalFormatting sqref="Z44:AH45">
    <cfRule type="expression" dxfId="351" priority="14">
      <formula>AND($I$45&lt;&gt;"",$R$45&lt;&gt;"",$I$45=$R$45)</formula>
    </cfRule>
    <cfRule type="expression" dxfId="350" priority="15">
      <formula>$Z$44=""</formula>
    </cfRule>
  </conditionalFormatting>
  <conditionalFormatting sqref="AA13">
    <cfRule type="expression" dxfId="349" priority="106">
      <formula>AA13=""</formula>
    </cfRule>
  </conditionalFormatting>
  <conditionalFormatting sqref="AA15">
    <cfRule type="expression" dxfId="348" priority="102">
      <formula>AA15=""</formula>
    </cfRule>
  </conditionalFormatting>
  <conditionalFormatting sqref="AA17">
    <cfRule type="expression" dxfId="347" priority="101">
      <formula>AA17=""</formula>
    </cfRule>
  </conditionalFormatting>
  <conditionalFormatting sqref="AA19">
    <cfRule type="expression" dxfId="346" priority="103">
      <formula>AA19=""</formula>
    </cfRule>
  </conditionalFormatting>
  <conditionalFormatting sqref="AB11">
    <cfRule type="expression" dxfId="345" priority="109">
      <formula>AB11=""</formula>
    </cfRule>
  </conditionalFormatting>
  <conditionalFormatting sqref="AD4">
    <cfRule type="expression" dxfId="344" priority="223">
      <formula>$AJ$6=FALSE</formula>
    </cfRule>
  </conditionalFormatting>
  <conditionalFormatting sqref="AE11">
    <cfRule type="expression" dxfId="343" priority="195">
      <formula>AE11=""</formula>
    </cfRule>
  </conditionalFormatting>
  <dataValidations count="1">
    <dataValidation imeMode="halfKatakana" allowBlank="1" showInputMessage="1" showErrorMessage="1" sqref="M4 AD4 M10 M6:AC6" xr:uid="{F5C04628-6C45-4C34-BB66-7481EAB14AC0}"/>
  </dataValidations>
  <printOptions horizontalCentered="1"/>
  <pageMargins left="0.23622047244094491" right="0.23622047244094491" top="0.35433070866141736" bottom="0.55118110236220474" header="0.31496062992125984" footer="0.31496062992125984"/>
  <pageSetup paperSize="9" scale="76" orientation="portrait" blackAndWhite="1" r:id="rId1"/>
  <headerFooter>
    <oddFooter>&amp;C２ (１人目)</oddFooter>
  </headerFooter>
  <rowBreaks count="1" manualBreakCount="1">
    <brk id="25" max="33" man="1"/>
  </rowBreaks>
  <colBreaks count="1" manualBreakCount="1">
    <brk id="16" max="50" man="1"/>
  </colBreaks>
  <drawing r:id="rId2"/>
  <legacyDrawing r:id="rId3"/>
  <mc:AlternateContent xmlns:mc="http://schemas.openxmlformats.org/markup-compatibility/2006">
    <mc:Choice Requires="x14">
      <controls>
        <mc:AlternateContent xmlns:mc="http://schemas.openxmlformats.org/markup-compatibility/2006">
          <mc:Choice Requires="x14">
            <control shapeId="398337" r:id="rId4" name="Check Box 1">
              <controlPr locked="0" defaultSize="0" autoFill="0" autoLine="0" autoPict="0">
                <anchor moveWithCells="1">
                  <from>
                    <xdr:col>17</xdr:col>
                    <xdr:colOff>38100</xdr:colOff>
                    <xdr:row>7</xdr:row>
                    <xdr:rowOff>28575</xdr:rowOff>
                  </from>
                  <to>
                    <xdr:col>18</xdr:col>
                    <xdr:colOff>19050</xdr:colOff>
                    <xdr:row>7</xdr:row>
                    <xdr:rowOff>190500</xdr:rowOff>
                  </to>
                </anchor>
              </controlPr>
            </control>
          </mc:Choice>
        </mc:AlternateContent>
        <mc:AlternateContent xmlns:mc="http://schemas.openxmlformats.org/markup-compatibility/2006">
          <mc:Choice Requires="x14">
            <control shapeId="398338" r:id="rId5" name="Check Box 2">
              <controlPr locked="0" defaultSize="0" autoFill="0" autoLine="0" autoPict="0">
                <anchor moveWithCells="1">
                  <from>
                    <xdr:col>12</xdr:col>
                    <xdr:colOff>28575</xdr:colOff>
                    <xdr:row>7</xdr:row>
                    <xdr:rowOff>19050</xdr:rowOff>
                  </from>
                  <to>
                    <xdr:col>13</xdr:col>
                    <xdr:colOff>0</xdr:colOff>
                    <xdr:row>7</xdr:row>
                    <xdr:rowOff>180975</xdr:rowOff>
                  </to>
                </anchor>
              </controlPr>
            </control>
          </mc:Choice>
        </mc:AlternateContent>
        <mc:AlternateContent xmlns:mc="http://schemas.openxmlformats.org/markup-compatibility/2006">
          <mc:Choice Requires="x14">
            <control shapeId="398350" r:id="rId6" name="Check Box 14">
              <controlPr defaultSize="0" autoFill="0" autoLine="0" autoPict="0">
                <anchor moveWithCells="1">
                  <from>
                    <xdr:col>30</xdr:col>
                    <xdr:colOff>161925</xdr:colOff>
                    <xdr:row>6</xdr:row>
                    <xdr:rowOff>28575</xdr:rowOff>
                  </from>
                  <to>
                    <xdr:col>32</xdr:col>
                    <xdr:colOff>0</xdr:colOff>
                    <xdr:row>6</xdr:row>
                    <xdr:rowOff>219075</xdr:rowOff>
                  </to>
                </anchor>
              </controlPr>
            </control>
          </mc:Choice>
        </mc:AlternateContent>
        <mc:AlternateContent xmlns:mc="http://schemas.openxmlformats.org/markup-compatibility/2006">
          <mc:Choice Requires="x14">
            <control shapeId="398352" r:id="rId7" name="Group Box 16">
              <controlPr defaultSize="0" autoFill="0" autoPict="0">
                <anchor moveWithCells="1">
                  <from>
                    <xdr:col>41</xdr:col>
                    <xdr:colOff>0</xdr:colOff>
                    <xdr:row>51</xdr:row>
                    <xdr:rowOff>247650</xdr:rowOff>
                  </from>
                  <to>
                    <xdr:col>46</xdr:col>
                    <xdr:colOff>561975</xdr:colOff>
                    <xdr:row>53</xdr:row>
                    <xdr:rowOff>352425</xdr:rowOff>
                  </to>
                </anchor>
              </controlPr>
            </control>
          </mc:Choice>
        </mc:AlternateContent>
        <mc:AlternateContent xmlns:mc="http://schemas.openxmlformats.org/markup-compatibility/2006">
          <mc:Choice Requires="x14">
            <control shapeId="398403" r:id="rId8" name="Group Box 67">
              <controlPr defaultSize="0" autoFill="0" autoPict="0">
                <anchor moveWithCells="1">
                  <from>
                    <xdr:col>16</xdr:col>
                    <xdr:colOff>0</xdr:colOff>
                    <xdr:row>33</xdr:row>
                    <xdr:rowOff>19050</xdr:rowOff>
                  </from>
                  <to>
                    <xdr:col>26</xdr:col>
                    <xdr:colOff>114300</xdr:colOff>
                    <xdr:row>35</xdr:row>
                    <xdr:rowOff>95250</xdr:rowOff>
                  </to>
                </anchor>
              </controlPr>
            </control>
          </mc:Choice>
        </mc:AlternateContent>
        <mc:AlternateContent xmlns:mc="http://schemas.openxmlformats.org/markup-compatibility/2006">
          <mc:Choice Requires="x14">
            <control shapeId="398405" r:id="rId9" name="Group Box 69">
              <controlPr defaultSize="0" autoFill="0" autoPict="0">
                <anchor moveWithCells="1">
                  <from>
                    <xdr:col>7</xdr:col>
                    <xdr:colOff>0</xdr:colOff>
                    <xdr:row>38</xdr:row>
                    <xdr:rowOff>0</xdr:rowOff>
                  </from>
                  <to>
                    <xdr:col>17</xdr:col>
                    <xdr:colOff>47625</xdr:colOff>
                    <xdr:row>39</xdr:row>
                    <xdr:rowOff>152400</xdr:rowOff>
                  </to>
                </anchor>
              </controlPr>
            </control>
          </mc:Choice>
        </mc:AlternateContent>
        <mc:AlternateContent xmlns:mc="http://schemas.openxmlformats.org/markup-compatibility/2006">
          <mc:Choice Requires="x14">
            <control shapeId="398406" r:id="rId10" name="Group Box 70">
              <controlPr defaultSize="0" autoFill="0" autoPict="0">
                <anchor moveWithCells="1">
                  <from>
                    <xdr:col>16</xdr:col>
                    <xdr:colOff>0</xdr:colOff>
                    <xdr:row>38</xdr:row>
                    <xdr:rowOff>0</xdr:rowOff>
                  </from>
                  <to>
                    <xdr:col>27</xdr:col>
                    <xdr:colOff>95250</xdr:colOff>
                    <xdr:row>39</xdr:row>
                    <xdr:rowOff>209550</xdr:rowOff>
                  </to>
                </anchor>
              </controlPr>
            </control>
          </mc:Choice>
        </mc:AlternateContent>
        <mc:AlternateContent xmlns:mc="http://schemas.openxmlformats.org/markup-compatibility/2006">
          <mc:Choice Requires="x14">
            <control shapeId="398409" r:id="rId11" name="Group Box 73">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398410" r:id="rId12" name="Group Box 74">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398411" r:id="rId13" name="Group Box 75">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398414" r:id="rId14" name="Group Box 78">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398418" r:id="rId15" name="Check Box 82">
              <controlPr locked="0" defaultSize="0" autoFill="0" autoLine="0" autoPict="0">
                <anchor moveWithCells="1">
                  <from>
                    <xdr:col>7</xdr:col>
                    <xdr:colOff>28575</xdr:colOff>
                    <xdr:row>33</xdr:row>
                    <xdr:rowOff>47625</xdr:rowOff>
                  </from>
                  <to>
                    <xdr:col>8</xdr:col>
                    <xdr:colOff>38100</xdr:colOff>
                    <xdr:row>34</xdr:row>
                    <xdr:rowOff>47625</xdr:rowOff>
                  </to>
                </anchor>
              </controlPr>
            </control>
          </mc:Choice>
        </mc:AlternateContent>
        <mc:AlternateContent xmlns:mc="http://schemas.openxmlformats.org/markup-compatibility/2006">
          <mc:Choice Requires="x14">
            <control shapeId="398419" r:id="rId16" name="Check Box 83">
              <controlPr locked="0" defaultSize="0" autoFill="0" autoLine="0" autoPict="0">
                <anchor moveWithCells="1">
                  <from>
                    <xdr:col>10</xdr:col>
                    <xdr:colOff>47625</xdr:colOff>
                    <xdr:row>33</xdr:row>
                    <xdr:rowOff>28575</xdr:rowOff>
                  </from>
                  <to>
                    <xdr:col>11</xdr:col>
                    <xdr:colOff>123825</xdr:colOff>
                    <xdr:row>34</xdr:row>
                    <xdr:rowOff>28575</xdr:rowOff>
                  </to>
                </anchor>
              </controlPr>
            </control>
          </mc:Choice>
        </mc:AlternateContent>
        <mc:AlternateContent xmlns:mc="http://schemas.openxmlformats.org/markup-compatibility/2006">
          <mc:Choice Requires="x14">
            <control shapeId="398420" r:id="rId17" name="Check Box 84">
              <controlPr locked="0" defaultSize="0" autoFill="0" autoLine="0" autoPict="0">
                <anchor moveWithCells="1">
                  <from>
                    <xdr:col>16</xdr:col>
                    <xdr:colOff>38100</xdr:colOff>
                    <xdr:row>33</xdr:row>
                    <xdr:rowOff>66675</xdr:rowOff>
                  </from>
                  <to>
                    <xdr:col>17</xdr:col>
                    <xdr:colOff>38100</xdr:colOff>
                    <xdr:row>34</xdr:row>
                    <xdr:rowOff>28575</xdr:rowOff>
                  </to>
                </anchor>
              </controlPr>
            </control>
          </mc:Choice>
        </mc:AlternateContent>
        <mc:AlternateContent xmlns:mc="http://schemas.openxmlformats.org/markup-compatibility/2006">
          <mc:Choice Requires="x14">
            <control shapeId="398421" r:id="rId18" name="Check Box 85">
              <controlPr locked="0" defaultSize="0" autoFill="0" autoLine="0" autoPict="0">
                <anchor moveWithCells="1">
                  <from>
                    <xdr:col>19</xdr:col>
                    <xdr:colOff>47625</xdr:colOff>
                    <xdr:row>33</xdr:row>
                    <xdr:rowOff>47625</xdr:rowOff>
                  </from>
                  <to>
                    <xdr:col>20</xdr:col>
                    <xdr:colOff>123825</xdr:colOff>
                    <xdr:row>34</xdr:row>
                    <xdr:rowOff>47625</xdr:rowOff>
                  </to>
                </anchor>
              </controlPr>
            </control>
          </mc:Choice>
        </mc:AlternateContent>
        <mc:AlternateContent xmlns:mc="http://schemas.openxmlformats.org/markup-compatibility/2006">
          <mc:Choice Requires="x14">
            <control shapeId="398423" r:id="rId19" name="Check Box 87">
              <controlPr locked="0" defaultSize="0" autoFill="0" autoLine="0" autoPict="0">
                <anchor moveWithCells="1">
                  <from>
                    <xdr:col>16</xdr:col>
                    <xdr:colOff>38100</xdr:colOff>
                    <xdr:row>34</xdr:row>
                    <xdr:rowOff>76200</xdr:rowOff>
                  </from>
                  <to>
                    <xdr:col>17</xdr:col>
                    <xdr:colOff>47625</xdr:colOff>
                    <xdr:row>35</xdr:row>
                    <xdr:rowOff>28575</xdr:rowOff>
                  </to>
                </anchor>
              </controlPr>
            </control>
          </mc:Choice>
        </mc:AlternateContent>
        <mc:AlternateContent xmlns:mc="http://schemas.openxmlformats.org/markup-compatibility/2006">
          <mc:Choice Requires="x14">
            <control shapeId="398425" r:id="rId20" name="Check Box 89">
              <controlPr locked="0" defaultSize="0" autoFill="0" autoLine="0" autoPict="0">
                <anchor moveWithCells="1">
                  <from>
                    <xdr:col>16</xdr:col>
                    <xdr:colOff>38100</xdr:colOff>
                    <xdr:row>35</xdr:row>
                    <xdr:rowOff>38100</xdr:rowOff>
                  </from>
                  <to>
                    <xdr:col>17</xdr:col>
                    <xdr:colOff>76200</xdr:colOff>
                    <xdr:row>35</xdr:row>
                    <xdr:rowOff>285750</xdr:rowOff>
                  </to>
                </anchor>
              </controlPr>
            </control>
          </mc:Choice>
        </mc:AlternateContent>
        <mc:AlternateContent xmlns:mc="http://schemas.openxmlformats.org/markup-compatibility/2006">
          <mc:Choice Requires="x14">
            <control shapeId="398426" r:id="rId21" name="Check Box 90">
              <controlPr locked="0" defaultSize="0" autoFill="0" autoLine="0" autoPict="0">
                <anchor moveWithCells="1">
                  <from>
                    <xdr:col>7</xdr:col>
                    <xdr:colOff>161925</xdr:colOff>
                    <xdr:row>36</xdr:row>
                    <xdr:rowOff>161925</xdr:rowOff>
                  </from>
                  <to>
                    <xdr:col>8</xdr:col>
                    <xdr:colOff>190500</xdr:colOff>
                    <xdr:row>37</xdr:row>
                    <xdr:rowOff>238125</xdr:rowOff>
                  </to>
                </anchor>
              </controlPr>
            </control>
          </mc:Choice>
        </mc:AlternateContent>
        <mc:AlternateContent xmlns:mc="http://schemas.openxmlformats.org/markup-compatibility/2006">
          <mc:Choice Requires="x14">
            <control shapeId="398427" r:id="rId22" name="Check Box 91">
              <controlPr locked="0" defaultSize="0" autoFill="0" autoLine="0" autoPict="0">
                <anchor moveWithCells="1">
                  <from>
                    <xdr:col>16</xdr:col>
                    <xdr:colOff>28575</xdr:colOff>
                    <xdr:row>39</xdr:row>
                    <xdr:rowOff>19050</xdr:rowOff>
                  </from>
                  <to>
                    <xdr:col>17</xdr:col>
                    <xdr:colOff>0</xdr:colOff>
                    <xdr:row>39</xdr:row>
                    <xdr:rowOff>219075</xdr:rowOff>
                  </to>
                </anchor>
              </controlPr>
            </control>
          </mc:Choice>
        </mc:AlternateContent>
        <mc:AlternateContent xmlns:mc="http://schemas.openxmlformats.org/markup-compatibility/2006">
          <mc:Choice Requires="x14">
            <control shapeId="398428" r:id="rId23" name="Check Box 92">
              <controlPr locked="0" defaultSize="0" autoFill="0" autoLine="0" autoPict="0">
                <anchor moveWithCells="1">
                  <from>
                    <xdr:col>18</xdr:col>
                    <xdr:colOff>123825</xdr:colOff>
                    <xdr:row>39</xdr:row>
                    <xdr:rowOff>9525</xdr:rowOff>
                  </from>
                  <to>
                    <xdr:col>19</xdr:col>
                    <xdr:colOff>95250</xdr:colOff>
                    <xdr:row>40</xdr:row>
                    <xdr:rowOff>0</xdr:rowOff>
                  </to>
                </anchor>
              </controlPr>
            </control>
          </mc:Choice>
        </mc:AlternateContent>
        <mc:AlternateContent xmlns:mc="http://schemas.openxmlformats.org/markup-compatibility/2006">
          <mc:Choice Requires="x14">
            <control shapeId="398429" r:id="rId24" name="Check Box 93">
              <controlPr locked="0" defaultSize="0" autoFill="0" autoLine="0" autoPict="0">
                <anchor moveWithCells="1">
                  <from>
                    <xdr:col>20</xdr:col>
                    <xdr:colOff>142875</xdr:colOff>
                    <xdr:row>39</xdr:row>
                    <xdr:rowOff>19050</xdr:rowOff>
                  </from>
                  <to>
                    <xdr:col>21</xdr:col>
                    <xdr:colOff>142875</xdr:colOff>
                    <xdr:row>40</xdr:row>
                    <xdr:rowOff>0</xdr:rowOff>
                  </to>
                </anchor>
              </controlPr>
            </control>
          </mc:Choice>
        </mc:AlternateContent>
        <mc:AlternateContent xmlns:mc="http://schemas.openxmlformats.org/markup-compatibility/2006">
          <mc:Choice Requires="x14">
            <control shapeId="398430" r:id="rId25" name="Check Box 94">
              <controlPr locked="0" defaultSize="0" autoFill="0" autoLine="0" autoPict="0">
                <anchor moveWithCells="1">
                  <from>
                    <xdr:col>22</xdr:col>
                    <xdr:colOff>161925</xdr:colOff>
                    <xdr:row>39</xdr:row>
                    <xdr:rowOff>19050</xdr:rowOff>
                  </from>
                  <to>
                    <xdr:col>23</xdr:col>
                    <xdr:colOff>161925</xdr:colOff>
                    <xdr:row>39</xdr:row>
                    <xdr:rowOff>219075</xdr:rowOff>
                  </to>
                </anchor>
              </controlPr>
            </control>
          </mc:Choice>
        </mc:AlternateContent>
        <mc:AlternateContent xmlns:mc="http://schemas.openxmlformats.org/markup-compatibility/2006">
          <mc:Choice Requires="x14">
            <control shapeId="398431" r:id="rId26" name="Check Box 95">
              <controlPr locked="0" defaultSize="0" autoFill="0" autoLine="0" autoPict="0">
                <anchor moveWithCells="1">
                  <from>
                    <xdr:col>16</xdr:col>
                    <xdr:colOff>28575</xdr:colOff>
                    <xdr:row>40</xdr:row>
                    <xdr:rowOff>47625</xdr:rowOff>
                  </from>
                  <to>
                    <xdr:col>17</xdr:col>
                    <xdr:colOff>9525</xdr:colOff>
                    <xdr:row>40</xdr:row>
                    <xdr:rowOff>247650</xdr:rowOff>
                  </to>
                </anchor>
              </controlPr>
            </control>
          </mc:Choice>
        </mc:AlternateContent>
        <mc:AlternateContent xmlns:mc="http://schemas.openxmlformats.org/markup-compatibility/2006">
          <mc:Choice Requires="x14">
            <control shapeId="398432" r:id="rId27" name="Check Box 96">
              <controlPr locked="0" defaultSize="0" autoFill="0" autoLine="0" autoPict="0">
                <anchor moveWithCells="1">
                  <from>
                    <xdr:col>7</xdr:col>
                    <xdr:colOff>28575</xdr:colOff>
                    <xdr:row>39</xdr:row>
                    <xdr:rowOff>19050</xdr:rowOff>
                  </from>
                  <to>
                    <xdr:col>8</xdr:col>
                    <xdr:colOff>0</xdr:colOff>
                    <xdr:row>39</xdr:row>
                    <xdr:rowOff>219075</xdr:rowOff>
                  </to>
                </anchor>
              </controlPr>
            </control>
          </mc:Choice>
        </mc:AlternateContent>
        <mc:AlternateContent xmlns:mc="http://schemas.openxmlformats.org/markup-compatibility/2006">
          <mc:Choice Requires="x14">
            <control shapeId="398433" r:id="rId28" name="Check Box 97">
              <controlPr locked="0" defaultSize="0" autoFill="0" autoLine="0" autoPict="0">
                <anchor moveWithCells="1">
                  <from>
                    <xdr:col>9</xdr:col>
                    <xdr:colOff>123825</xdr:colOff>
                    <xdr:row>39</xdr:row>
                    <xdr:rowOff>9525</xdr:rowOff>
                  </from>
                  <to>
                    <xdr:col>10</xdr:col>
                    <xdr:colOff>104775</xdr:colOff>
                    <xdr:row>39</xdr:row>
                    <xdr:rowOff>219075</xdr:rowOff>
                  </to>
                </anchor>
              </controlPr>
            </control>
          </mc:Choice>
        </mc:AlternateContent>
        <mc:AlternateContent xmlns:mc="http://schemas.openxmlformats.org/markup-compatibility/2006">
          <mc:Choice Requires="x14">
            <control shapeId="398434" r:id="rId29" name="Check Box 98">
              <controlPr locked="0" defaultSize="0" autoFill="0" autoLine="0" autoPict="0">
                <anchor moveWithCells="1">
                  <from>
                    <xdr:col>11</xdr:col>
                    <xdr:colOff>142875</xdr:colOff>
                    <xdr:row>39</xdr:row>
                    <xdr:rowOff>9525</xdr:rowOff>
                  </from>
                  <to>
                    <xdr:col>12</xdr:col>
                    <xdr:colOff>142875</xdr:colOff>
                    <xdr:row>39</xdr:row>
                    <xdr:rowOff>219075</xdr:rowOff>
                  </to>
                </anchor>
              </controlPr>
            </control>
          </mc:Choice>
        </mc:AlternateContent>
        <mc:AlternateContent xmlns:mc="http://schemas.openxmlformats.org/markup-compatibility/2006">
          <mc:Choice Requires="x14">
            <control shapeId="398435" r:id="rId30" name="Check Box 99">
              <controlPr locked="0" defaultSize="0" autoFill="0" autoLine="0" autoPict="0">
                <anchor moveWithCells="1">
                  <from>
                    <xdr:col>13</xdr:col>
                    <xdr:colOff>161925</xdr:colOff>
                    <xdr:row>39</xdr:row>
                    <xdr:rowOff>19050</xdr:rowOff>
                  </from>
                  <to>
                    <xdr:col>14</xdr:col>
                    <xdr:colOff>161925</xdr:colOff>
                    <xdr:row>39</xdr:row>
                    <xdr:rowOff>219075</xdr:rowOff>
                  </to>
                </anchor>
              </controlPr>
            </control>
          </mc:Choice>
        </mc:AlternateContent>
        <mc:AlternateContent xmlns:mc="http://schemas.openxmlformats.org/markup-compatibility/2006">
          <mc:Choice Requires="x14">
            <control shapeId="398436" r:id="rId31" name="Check Box 100">
              <controlPr locked="0" defaultSize="0" autoFill="0" autoLine="0" autoPict="0">
                <anchor moveWithCells="1">
                  <from>
                    <xdr:col>7</xdr:col>
                    <xdr:colOff>28575</xdr:colOff>
                    <xdr:row>40</xdr:row>
                    <xdr:rowOff>57150</xdr:rowOff>
                  </from>
                  <to>
                    <xdr:col>8</xdr:col>
                    <xdr:colOff>0</xdr:colOff>
                    <xdr:row>40</xdr:row>
                    <xdr:rowOff>247650</xdr:rowOff>
                  </to>
                </anchor>
              </controlPr>
            </control>
          </mc:Choice>
        </mc:AlternateContent>
        <mc:AlternateContent xmlns:mc="http://schemas.openxmlformats.org/markup-compatibility/2006">
          <mc:Choice Requires="x14">
            <control shapeId="398437" r:id="rId32" name="Group Box 101">
              <controlPr defaultSize="0" autoFill="0" autoPict="0">
                <anchor moveWithCells="1">
                  <from>
                    <xdr:col>16</xdr:col>
                    <xdr:colOff>0</xdr:colOff>
                    <xdr:row>38</xdr:row>
                    <xdr:rowOff>0</xdr:rowOff>
                  </from>
                  <to>
                    <xdr:col>26</xdr:col>
                    <xdr:colOff>47625</xdr:colOff>
                    <xdr:row>39</xdr:row>
                    <xdr:rowOff>152400</xdr:rowOff>
                  </to>
                </anchor>
              </controlPr>
            </control>
          </mc:Choice>
        </mc:AlternateContent>
        <mc:AlternateContent xmlns:mc="http://schemas.openxmlformats.org/markup-compatibility/2006">
          <mc:Choice Requires="x14">
            <control shapeId="398440" r:id="rId33" name="Check Box 104">
              <controlPr defaultSize="0" autoFill="0" autoLine="0" autoPict="0">
                <anchor moveWithCells="1">
                  <from>
                    <xdr:col>7</xdr:col>
                    <xdr:colOff>47625</xdr:colOff>
                    <xdr:row>29</xdr:row>
                    <xdr:rowOff>28575</xdr:rowOff>
                  </from>
                  <to>
                    <xdr:col>8</xdr:col>
                    <xdr:colOff>66675</xdr:colOff>
                    <xdr:row>29</xdr:row>
                    <xdr:rowOff>276225</xdr:rowOff>
                  </to>
                </anchor>
              </controlPr>
            </control>
          </mc:Choice>
        </mc:AlternateContent>
        <mc:AlternateContent xmlns:mc="http://schemas.openxmlformats.org/markup-compatibility/2006">
          <mc:Choice Requires="x14">
            <control shapeId="398441" r:id="rId34" name="Check Box 105">
              <controlPr defaultSize="0" autoFill="0" autoLine="0" autoPict="0">
                <anchor moveWithCells="1">
                  <from>
                    <xdr:col>16</xdr:col>
                    <xdr:colOff>57150</xdr:colOff>
                    <xdr:row>29</xdr:row>
                    <xdr:rowOff>38100</xdr:rowOff>
                  </from>
                  <to>
                    <xdr:col>17</xdr:col>
                    <xdr:colOff>104775</xdr:colOff>
                    <xdr:row>29</xdr:row>
                    <xdr:rowOff>285750</xdr:rowOff>
                  </to>
                </anchor>
              </controlPr>
            </control>
          </mc:Choice>
        </mc:AlternateContent>
        <mc:AlternateContent xmlns:mc="http://schemas.openxmlformats.org/markup-compatibility/2006">
          <mc:Choice Requires="x14">
            <control shapeId="398438" r:id="rId35" name="Check Box 102">
              <controlPr defaultSize="0" autoFill="0" autoLine="0" autoPict="0">
                <anchor moveWithCells="1">
                  <from>
                    <xdr:col>7</xdr:col>
                    <xdr:colOff>47625</xdr:colOff>
                    <xdr:row>27</xdr:row>
                    <xdr:rowOff>28575</xdr:rowOff>
                  </from>
                  <to>
                    <xdr:col>8</xdr:col>
                    <xdr:colOff>66675</xdr:colOff>
                    <xdr:row>27</xdr:row>
                    <xdr:rowOff>276225</xdr:rowOff>
                  </to>
                </anchor>
              </controlPr>
            </control>
          </mc:Choice>
        </mc:AlternateContent>
        <mc:AlternateContent xmlns:mc="http://schemas.openxmlformats.org/markup-compatibility/2006">
          <mc:Choice Requires="x14">
            <control shapeId="398439" r:id="rId36" name="Check Box 103">
              <controlPr defaultSize="0" autoFill="0" autoLine="0" autoPict="0">
                <anchor moveWithCells="1">
                  <from>
                    <xdr:col>16</xdr:col>
                    <xdr:colOff>57150</xdr:colOff>
                    <xdr:row>27</xdr:row>
                    <xdr:rowOff>38100</xdr:rowOff>
                  </from>
                  <to>
                    <xdr:col>17</xdr:col>
                    <xdr:colOff>57150</xdr:colOff>
                    <xdr:row>27</xdr:row>
                    <xdr:rowOff>257175</xdr:rowOff>
                  </to>
                </anchor>
              </controlPr>
            </control>
          </mc:Choice>
        </mc:AlternateContent>
        <mc:AlternateContent xmlns:mc="http://schemas.openxmlformats.org/markup-compatibility/2006">
          <mc:Choice Requires="x14">
            <control shapeId="398408" r:id="rId37" name="Group Box 72">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398412" r:id="rId38" name="Group Box 76">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398413" r:id="rId39" name="Group Box 77">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398415" r:id="rId40" name="Group Box 79">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398416" r:id="rId41" name="Group Box 80">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398407" r:id="rId42" name="Group Box 71">
              <controlPr defaultSize="0" autoFill="0" autoPict="0">
                <anchor moveWithCells="1">
                  <from>
                    <xdr:col>7</xdr:col>
                    <xdr:colOff>0</xdr:colOff>
                    <xdr:row>41</xdr:row>
                    <xdr:rowOff>0</xdr:rowOff>
                  </from>
                  <to>
                    <xdr:col>19</xdr:col>
                    <xdr:colOff>0</xdr:colOff>
                    <xdr:row>43</xdr:row>
                    <xdr:rowOff>161925</xdr:rowOff>
                  </to>
                </anchor>
              </controlPr>
            </control>
          </mc:Choice>
        </mc:AlternateContent>
        <mc:AlternateContent xmlns:mc="http://schemas.openxmlformats.org/markup-compatibility/2006">
          <mc:Choice Requires="x14">
            <control shapeId="398417" r:id="rId43" name="Group Box 81">
              <controlPr defaultSize="0" autoFill="0" autoPict="0">
                <anchor moveWithCells="1">
                  <from>
                    <xdr:col>7</xdr:col>
                    <xdr:colOff>0</xdr:colOff>
                    <xdr:row>43</xdr:row>
                    <xdr:rowOff>0</xdr:rowOff>
                  </from>
                  <to>
                    <xdr:col>19</xdr:col>
                    <xdr:colOff>0</xdr:colOff>
                    <xdr:row>45</xdr:row>
                    <xdr:rowOff>57150</xdr:rowOff>
                  </to>
                </anchor>
              </controlPr>
            </control>
          </mc:Choice>
        </mc:AlternateContent>
        <mc:AlternateContent xmlns:mc="http://schemas.openxmlformats.org/markup-compatibility/2006">
          <mc:Choice Requires="x14">
            <control shapeId="398404" r:id="rId44" name="Group Box 68">
              <controlPr defaultSize="0" autoFill="0" autoPict="0">
                <anchor moveWithCells="1">
                  <from>
                    <xdr:col>7</xdr:col>
                    <xdr:colOff>0</xdr:colOff>
                    <xdr:row>32</xdr:row>
                    <xdr:rowOff>247650</xdr:rowOff>
                  </from>
                  <to>
                    <xdr:col>18</xdr:col>
                    <xdr:colOff>123825</xdr:colOff>
                    <xdr:row>35</xdr:row>
                    <xdr:rowOff>19050</xdr:rowOff>
                  </to>
                </anchor>
              </controlPr>
            </control>
          </mc:Choice>
        </mc:AlternateContent>
        <mc:AlternateContent xmlns:mc="http://schemas.openxmlformats.org/markup-compatibility/2006">
          <mc:Choice Requires="x14">
            <control shapeId="398422" r:id="rId45" name="Check Box 86">
              <controlPr locked="0" defaultSize="0" autoFill="0" autoLine="0" autoPict="0">
                <anchor moveWithCells="1">
                  <from>
                    <xdr:col>7</xdr:col>
                    <xdr:colOff>19050</xdr:colOff>
                    <xdr:row>34</xdr:row>
                    <xdr:rowOff>38100</xdr:rowOff>
                  </from>
                  <to>
                    <xdr:col>8</xdr:col>
                    <xdr:colOff>133350</xdr:colOff>
                    <xdr:row>35</xdr:row>
                    <xdr:rowOff>47625</xdr:rowOff>
                  </to>
                </anchor>
              </controlPr>
            </control>
          </mc:Choice>
        </mc:AlternateContent>
        <mc:AlternateContent xmlns:mc="http://schemas.openxmlformats.org/markup-compatibility/2006">
          <mc:Choice Requires="x14">
            <control shapeId="398424" r:id="rId46" name="Check Box 88">
              <controlPr locked="0" defaultSize="0" autoFill="0" autoLine="0" autoPict="0">
                <anchor moveWithCells="1">
                  <from>
                    <xdr:col>7</xdr:col>
                    <xdr:colOff>19050</xdr:colOff>
                    <xdr:row>35</xdr:row>
                    <xdr:rowOff>57150</xdr:rowOff>
                  </from>
                  <to>
                    <xdr:col>8</xdr:col>
                    <xdr:colOff>38100</xdr:colOff>
                    <xdr:row>35</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imeMode="halfAlpha" allowBlank="1" showInputMessage="1" showErrorMessage="1" xr:uid="{2C1D8DED-9B9C-4EB4-B406-F2FB97B362B9}">
          <x14:formula1>
            <xm:f>入力規則!$F$2:$F$7</xm:f>
          </x14:formula1>
          <xm:sqref>Y11</xm:sqref>
        </x14:dataValidation>
        <x14:dataValidation type="list" imeMode="halfAlpha" allowBlank="1" showInputMessage="1" showErrorMessage="1" xr:uid="{98A3859A-D96C-4FD6-B825-941FF1DED3D7}">
          <x14:formula1>
            <xm:f>入力規則!$G$2:$G$13</xm:f>
          </x14:formula1>
          <xm:sqref>N12:N19 AB11</xm:sqref>
        </x14:dataValidation>
        <x14:dataValidation type="list" imeMode="halfAlpha" allowBlank="1" showInputMessage="1" showErrorMessage="1" xr:uid="{4FCAA9B0-CEE8-4781-A546-1D985BE5B041}">
          <x14:formula1>
            <xm:f>入力規則!$H$2:$H$32</xm:f>
          </x14:formula1>
          <xm:sqref>Q12:Q19 AE11</xm:sqref>
        </x14:dataValidation>
        <x14:dataValidation type="list" imeMode="halfAlpha" allowBlank="1" showInputMessage="1" showErrorMessage="1" xr:uid="{86B6B5EE-E644-4F8B-A310-14E0FC174E33}">
          <x14:formula1>
            <xm:f>入力規則!$F$4:$F$6</xm:f>
          </x14:formula1>
          <xm:sqref>K12:K19</xm:sqref>
        </x14:dataValidation>
        <x14:dataValidation type="list" allowBlank="1" showInputMessage="1" showErrorMessage="1" xr:uid="{4A233518-36FC-4F66-B05A-C6E78EEBAFF3}">
          <x14:formula1>
            <xm:f>入力規則!$D$2:$D$100</xm:f>
          </x14:formula1>
          <xm:sqref>H32:Y32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E134E-E89C-42F2-A38A-3664ACE3D548}">
  <sheetPr>
    <tabColor rgb="FFC2C4DA"/>
    <pageSetUpPr fitToPage="1"/>
  </sheetPr>
  <dimension ref="B1:AW70"/>
  <sheetViews>
    <sheetView showGridLines="0" zoomScaleNormal="100" zoomScaleSheetLayoutView="100" workbookViewId="0">
      <selection activeCell="M4" sqref="M4:AC4"/>
    </sheetView>
  </sheetViews>
  <sheetFormatPr defaultColWidth="9" defaultRowHeight="13.5"/>
  <cols>
    <col min="1" max="1" width="1.375" style="10" customWidth="1"/>
    <col min="2" max="6" width="3" style="10" customWidth="1"/>
    <col min="7" max="7" width="3.875" style="10" customWidth="1"/>
    <col min="8" max="27" width="3" style="10" customWidth="1"/>
    <col min="28" max="34" width="2.75" style="10" customWidth="1"/>
    <col min="35" max="35" width="52.5" style="31" customWidth="1"/>
    <col min="36" max="36" width="11.625" style="88" hidden="1" customWidth="1"/>
    <col min="37" max="37" width="12.5" style="88" hidden="1" customWidth="1"/>
    <col min="38" max="38" width="9" style="88" hidden="1" customWidth="1"/>
    <col min="39" max="39" width="9" style="90" hidden="1" customWidth="1"/>
    <col min="40" max="40" width="10.125" style="90" hidden="1" customWidth="1"/>
    <col min="41" max="43" width="9" style="90" hidden="1" customWidth="1"/>
    <col min="44" max="49" width="9" style="90"/>
    <col min="50" max="16384" width="9" style="10"/>
  </cols>
  <sheetData>
    <row r="1" spans="2:49" ht="18" customHeight="1">
      <c r="U1" s="34"/>
      <c r="AH1" s="260" t="str">
        <f>申1!X1</f>
        <v>令和６年度もっとパパ</v>
      </c>
    </row>
    <row r="2" spans="2:49" ht="20.25" customHeight="1">
      <c r="B2" s="53" t="s">
        <v>315</v>
      </c>
      <c r="C2" s="53"/>
      <c r="D2" s="53"/>
      <c r="E2" s="53"/>
      <c r="F2" s="53"/>
      <c r="U2" s="34"/>
      <c r="AH2" s="33"/>
    </row>
    <row r="3" spans="2:49" s="17" customFormat="1" ht="15" customHeight="1">
      <c r="B3" s="528" t="s">
        <v>322</v>
      </c>
      <c r="C3" s="528"/>
      <c r="D3" s="528"/>
      <c r="E3" s="528"/>
      <c r="F3" s="528"/>
      <c r="G3" s="528"/>
      <c r="H3" s="528"/>
      <c r="I3" s="528"/>
      <c r="J3" s="528"/>
      <c r="K3" s="528"/>
      <c r="L3" s="529"/>
      <c r="M3" s="530"/>
      <c r="N3" s="27"/>
      <c r="O3" s="27"/>
      <c r="P3" s="27"/>
      <c r="Q3" s="27"/>
      <c r="R3" s="27"/>
      <c r="S3" s="27"/>
      <c r="T3" s="27"/>
      <c r="U3" s="27"/>
      <c r="V3" s="27"/>
      <c r="W3" s="27"/>
      <c r="X3" s="27"/>
      <c r="Y3" s="27"/>
      <c r="Z3" s="27"/>
      <c r="AA3" s="27"/>
      <c r="AB3" s="27"/>
      <c r="AC3" s="27"/>
      <c r="AD3" s="27"/>
      <c r="AE3" s="27"/>
      <c r="AF3" s="27"/>
      <c r="AG3" s="27"/>
      <c r="AH3" s="27"/>
      <c r="AI3" s="31"/>
      <c r="AJ3" s="89"/>
      <c r="AK3" s="89"/>
      <c r="AL3" s="89"/>
      <c r="AM3" s="257"/>
      <c r="AN3" s="257"/>
      <c r="AO3" s="257"/>
      <c r="AP3" s="257"/>
      <c r="AQ3" s="257"/>
      <c r="AR3" s="257"/>
      <c r="AS3" s="257"/>
      <c r="AT3" s="257"/>
      <c r="AU3" s="257"/>
      <c r="AV3" s="257"/>
      <c r="AW3" s="257"/>
    </row>
    <row r="4" spans="2:49" s="17" customFormat="1" ht="15.75" customHeight="1">
      <c r="B4" s="531" t="s">
        <v>317</v>
      </c>
      <c r="C4" s="532"/>
      <c r="D4" s="532"/>
      <c r="E4" s="532"/>
      <c r="F4" s="532"/>
      <c r="G4" s="487" t="s">
        <v>62</v>
      </c>
      <c r="H4" s="488"/>
      <c r="I4" s="488"/>
      <c r="J4" s="488"/>
      <c r="K4" s="488"/>
      <c r="L4" s="489"/>
      <c r="M4" s="505"/>
      <c r="N4" s="506"/>
      <c r="O4" s="506"/>
      <c r="P4" s="506"/>
      <c r="Q4" s="506"/>
      <c r="R4" s="506"/>
      <c r="S4" s="506"/>
      <c r="T4" s="506"/>
      <c r="U4" s="506"/>
      <c r="V4" s="506"/>
      <c r="W4" s="506"/>
      <c r="X4" s="506"/>
      <c r="Y4" s="506"/>
      <c r="Z4" s="506"/>
      <c r="AA4" s="506"/>
      <c r="AB4" s="506"/>
      <c r="AC4" s="506"/>
      <c r="AD4" s="499" t="s">
        <v>286</v>
      </c>
      <c r="AE4" s="500"/>
      <c r="AF4" s="500"/>
      <c r="AG4" s="500"/>
      <c r="AH4" s="501"/>
      <c r="AI4" s="31"/>
      <c r="AJ4" s="89"/>
      <c r="AK4" s="89"/>
      <c r="AL4" s="89"/>
      <c r="AM4" s="257"/>
      <c r="AN4" s="257"/>
      <c r="AO4" s="257"/>
      <c r="AP4" s="257"/>
      <c r="AQ4" s="257"/>
      <c r="AR4" s="257"/>
      <c r="AS4" s="257"/>
      <c r="AT4" s="257"/>
      <c r="AU4" s="257"/>
      <c r="AV4" s="257"/>
      <c r="AW4" s="257"/>
    </row>
    <row r="5" spans="2:49" s="17" customFormat="1" ht="30" customHeight="1">
      <c r="B5" s="533"/>
      <c r="C5" s="534"/>
      <c r="D5" s="534"/>
      <c r="E5" s="534"/>
      <c r="F5" s="534"/>
      <c r="G5" s="490" t="s">
        <v>307</v>
      </c>
      <c r="H5" s="491"/>
      <c r="I5" s="491"/>
      <c r="J5" s="491"/>
      <c r="K5" s="491"/>
      <c r="L5" s="492"/>
      <c r="M5" s="507"/>
      <c r="N5" s="508"/>
      <c r="O5" s="508"/>
      <c r="P5" s="508"/>
      <c r="Q5" s="508"/>
      <c r="R5" s="508"/>
      <c r="S5" s="508"/>
      <c r="T5" s="508"/>
      <c r="U5" s="508"/>
      <c r="V5" s="508"/>
      <c r="W5" s="508"/>
      <c r="X5" s="508"/>
      <c r="Y5" s="508"/>
      <c r="Z5" s="508"/>
      <c r="AA5" s="508"/>
      <c r="AB5" s="508"/>
      <c r="AC5" s="508"/>
      <c r="AD5" s="502"/>
      <c r="AE5" s="503"/>
      <c r="AF5" s="503"/>
      <c r="AG5" s="503"/>
      <c r="AH5" s="504"/>
      <c r="AI5" s="31"/>
      <c r="AJ5" s="85"/>
      <c r="AK5" s="85"/>
      <c r="AL5" s="85"/>
      <c r="AM5" s="170"/>
      <c r="AN5" s="170"/>
      <c r="AO5" s="170"/>
      <c r="AP5" s="170"/>
      <c r="AQ5" s="170"/>
      <c r="AR5" s="257"/>
      <c r="AS5" s="257"/>
      <c r="AT5" s="257"/>
      <c r="AU5" s="257"/>
      <c r="AV5" s="257"/>
      <c r="AW5" s="257"/>
    </row>
    <row r="6" spans="2:49" s="17" customFormat="1" ht="15.75" customHeight="1">
      <c r="B6" s="533"/>
      <c r="C6" s="534"/>
      <c r="D6" s="534"/>
      <c r="E6" s="534"/>
      <c r="F6" s="534"/>
      <c r="G6" s="487" t="s">
        <v>62</v>
      </c>
      <c r="H6" s="488"/>
      <c r="I6" s="488"/>
      <c r="J6" s="488"/>
      <c r="K6" s="488"/>
      <c r="L6" s="488"/>
      <c r="M6" s="505"/>
      <c r="N6" s="506"/>
      <c r="O6" s="506"/>
      <c r="P6" s="506"/>
      <c r="Q6" s="506"/>
      <c r="R6" s="506"/>
      <c r="S6" s="506"/>
      <c r="T6" s="506"/>
      <c r="U6" s="506"/>
      <c r="V6" s="506"/>
      <c r="W6" s="506"/>
      <c r="X6" s="506"/>
      <c r="Y6" s="506"/>
      <c r="Z6" s="506"/>
      <c r="AA6" s="506"/>
      <c r="AB6" s="506"/>
      <c r="AC6" s="509"/>
      <c r="AD6" s="502"/>
      <c r="AE6" s="503"/>
      <c r="AF6" s="503"/>
      <c r="AG6" s="503"/>
      <c r="AH6" s="504"/>
      <c r="AI6" s="31"/>
      <c r="AJ6" s="85" t="b">
        <v>0</v>
      </c>
      <c r="AK6" s="85"/>
      <c r="AL6" s="85"/>
      <c r="AM6" s="170"/>
      <c r="AN6" s="170"/>
      <c r="AO6" s="170"/>
      <c r="AP6" s="170"/>
      <c r="AQ6" s="170"/>
      <c r="AR6" s="257"/>
      <c r="AS6" s="257"/>
      <c r="AT6" s="257"/>
      <c r="AU6" s="257"/>
      <c r="AV6" s="257"/>
      <c r="AW6" s="257"/>
    </row>
    <row r="7" spans="2:49" s="17" customFormat="1" ht="30" customHeight="1">
      <c r="B7" s="533"/>
      <c r="C7" s="534"/>
      <c r="D7" s="534"/>
      <c r="E7" s="534"/>
      <c r="F7" s="534"/>
      <c r="G7" s="523" t="s">
        <v>96</v>
      </c>
      <c r="H7" s="524"/>
      <c r="I7" s="524"/>
      <c r="J7" s="524"/>
      <c r="K7" s="524"/>
      <c r="L7" s="524"/>
      <c r="M7" s="520"/>
      <c r="N7" s="521"/>
      <c r="O7" s="521"/>
      <c r="P7" s="521"/>
      <c r="Q7" s="521"/>
      <c r="R7" s="521"/>
      <c r="S7" s="521"/>
      <c r="T7" s="521"/>
      <c r="U7" s="521"/>
      <c r="V7" s="521"/>
      <c r="W7" s="521"/>
      <c r="X7" s="521"/>
      <c r="Y7" s="521"/>
      <c r="Z7" s="521"/>
      <c r="AA7" s="521"/>
      <c r="AB7" s="521"/>
      <c r="AC7" s="522"/>
      <c r="AD7" s="502"/>
      <c r="AE7" s="503"/>
      <c r="AF7" s="503"/>
      <c r="AG7" s="503"/>
      <c r="AH7" s="504"/>
      <c r="AI7" s="31"/>
      <c r="AJ7" s="85"/>
      <c r="AK7" s="85"/>
      <c r="AL7" s="85"/>
      <c r="AM7" s="170"/>
      <c r="AN7" s="170"/>
      <c r="AO7" s="170"/>
      <c r="AP7" s="170"/>
      <c r="AQ7" s="170"/>
      <c r="AR7" s="257"/>
      <c r="AS7" s="257"/>
      <c r="AT7" s="257"/>
      <c r="AU7" s="257"/>
      <c r="AV7" s="257"/>
      <c r="AW7" s="257"/>
    </row>
    <row r="8" spans="2:49" s="17" customFormat="1" ht="15.75" customHeight="1">
      <c r="B8" s="535"/>
      <c r="C8" s="389"/>
      <c r="D8" s="389"/>
      <c r="E8" s="389"/>
      <c r="F8" s="389"/>
      <c r="G8" s="388"/>
      <c r="H8" s="455"/>
      <c r="I8" s="455"/>
      <c r="J8" s="455"/>
      <c r="K8" s="455"/>
      <c r="L8" s="455"/>
      <c r="M8" s="136"/>
      <c r="N8" s="54" t="s">
        <v>35</v>
      </c>
      <c r="O8" s="45"/>
      <c r="P8" s="45"/>
      <c r="Q8" s="45"/>
      <c r="R8" s="87"/>
      <c r="S8" s="173" t="s">
        <v>289</v>
      </c>
      <c r="T8" s="87"/>
      <c r="U8" s="242" t="s">
        <v>290</v>
      </c>
      <c r="V8" s="538"/>
      <c r="W8" s="538"/>
      <c r="X8" s="538"/>
      <c r="Y8" s="538"/>
      <c r="Z8" s="538"/>
      <c r="AA8" s="538"/>
      <c r="AB8" s="167" t="s">
        <v>94</v>
      </c>
      <c r="AC8" s="195"/>
      <c r="AD8" s="502"/>
      <c r="AE8" s="503"/>
      <c r="AF8" s="503"/>
      <c r="AG8" s="503"/>
      <c r="AH8" s="504"/>
      <c r="AI8" s="31"/>
      <c r="AJ8" s="85" t="b">
        <v>0</v>
      </c>
      <c r="AK8" s="85" t="b">
        <v>0</v>
      </c>
      <c r="AL8" s="85"/>
      <c r="AM8" s="170"/>
      <c r="AN8" s="170"/>
      <c r="AO8" s="170"/>
      <c r="AP8" s="170"/>
      <c r="AQ8" s="170"/>
      <c r="AR8" s="257"/>
      <c r="AS8" s="257"/>
      <c r="AT8" s="257"/>
      <c r="AU8" s="257"/>
      <c r="AV8" s="257"/>
      <c r="AW8" s="257"/>
    </row>
    <row r="9" spans="2:49" s="17" customFormat="1" ht="52.5" customHeight="1">
      <c r="B9" s="444" t="s">
        <v>308</v>
      </c>
      <c r="C9" s="542"/>
      <c r="D9" s="542"/>
      <c r="E9" s="542"/>
      <c r="F9" s="542"/>
      <c r="G9" s="542"/>
      <c r="H9" s="542"/>
      <c r="I9" s="542"/>
      <c r="J9" s="542"/>
      <c r="K9" s="542"/>
      <c r="L9" s="542"/>
      <c r="M9" s="539"/>
      <c r="N9" s="540"/>
      <c r="O9" s="540"/>
      <c r="P9" s="540"/>
      <c r="Q9" s="540"/>
      <c r="R9" s="540"/>
      <c r="S9" s="540"/>
      <c r="T9" s="540"/>
      <c r="U9" s="540"/>
      <c r="V9" s="540"/>
      <c r="W9" s="540"/>
      <c r="X9" s="540"/>
      <c r="Y9" s="540"/>
      <c r="Z9" s="540"/>
      <c r="AA9" s="540"/>
      <c r="AB9" s="540"/>
      <c r="AC9" s="540"/>
      <c r="AD9" s="540"/>
      <c r="AE9" s="540"/>
      <c r="AF9" s="540"/>
      <c r="AG9" s="540"/>
      <c r="AH9" s="541"/>
      <c r="AI9" s="31"/>
      <c r="AJ9" s="117">
        <f>DATEVALUE("2022/3/31")</f>
        <v>44651</v>
      </c>
      <c r="AK9" s="85"/>
      <c r="AL9" s="85"/>
      <c r="AM9" s="170"/>
      <c r="AN9" s="170"/>
      <c r="AO9" s="170"/>
      <c r="AP9" s="170"/>
      <c r="AQ9" s="170"/>
      <c r="AR9" s="257"/>
      <c r="AS9" s="257"/>
      <c r="AT9" s="257"/>
      <c r="AU9" s="257"/>
      <c r="AV9" s="257"/>
      <c r="AW9" s="257"/>
    </row>
    <row r="10" spans="2:49" s="17" customFormat="1" ht="22.5" customHeight="1">
      <c r="B10" s="339" t="s">
        <v>127</v>
      </c>
      <c r="C10" s="340"/>
      <c r="D10" s="340"/>
      <c r="E10" s="340"/>
      <c r="F10" s="340"/>
      <c r="G10" s="340"/>
      <c r="H10" s="341"/>
      <c r="I10" s="546" t="s">
        <v>62</v>
      </c>
      <c r="J10" s="547"/>
      <c r="K10" s="547"/>
      <c r="L10" s="548"/>
      <c r="M10" s="553"/>
      <c r="N10" s="554"/>
      <c r="O10" s="554"/>
      <c r="P10" s="554"/>
      <c r="Q10" s="554"/>
      <c r="R10" s="554"/>
      <c r="S10" s="554"/>
      <c r="T10" s="554"/>
      <c r="U10" s="554"/>
      <c r="V10" s="555"/>
      <c r="W10" s="430" t="s">
        <v>275</v>
      </c>
      <c r="X10" s="415"/>
      <c r="Y10" s="46" t="s">
        <v>74</v>
      </c>
      <c r="Z10" s="46"/>
      <c r="AA10" s="46"/>
      <c r="AB10" s="46"/>
      <c r="AC10" s="46"/>
      <c r="AD10" s="46"/>
      <c r="AE10" s="46"/>
      <c r="AF10" s="46"/>
      <c r="AG10" s="46"/>
      <c r="AH10" s="199"/>
      <c r="AI10" s="31"/>
      <c r="AJ10" s="85">
        <v>2</v>
      </c>
      <c r="AK10" s="85" t="s">
        <v>247</v>
      </c>
      <c r="AL10" s="85"/>
      <c r="AM10" s="170"/>
      <c r="AN10" s="170"/>
      <c r="AO10" s="170"/>
      <c r="AP10" s="170"/>
      <c r="AQ10" s="170"/>
      <c r="AR10" s="257"/>
      <c r="AS10" s="257"/>
      <c r="AT10" s="257"/>
      <c r="AU10" s="257"/>
      <c r="AV10" s="257"/>
      <c r="AW10" s="257"/>
    </row>
    <row r="11" spans="2:49" s="17" customFormat="1" ht="31.5" customHeight="1" thickBot="1">
      <c r="B11" s="543"/>
      <c r="C11" s="544"/>
      <c r="D11" s="544"/>
      <c r="E11" s="544"/>
      <c r="F11" s="544"/>
      <c r="G11" s="544"/>
      <c r="H11" s="545"/>
      <c r="I11" s="549" t="s">
        <v>282</v>
      </c>
      <c r="J11" s="372"/>
      <c r="K11" s="372"/>
      <c r="L11" s="550"/>
      <c r="M11" s="556"/>
      <c r="N11" s="557"/>
      <c r="O11" s="557"/>
      <c r="P11" s="557"/>
      <c r="Q11" s="557"/>
      <c r="R11" s="557"/>
      <c r="S11" s="557"/>
      <c r="T11" s="557"/>
      <c r="U11" s="557"/>
      <c r="V11" s="558"/>
      <c r="W11" s="551"/>
      <c r="X11" s="552"/>
      <c r="Y11" s="387"/>
      <c r="Z11" s="387"/>
      <c r="AA11" s="158" t="s">
        <v>2</v>
      </c>
      <c r="AB11" s="387"/>
      <c r="AC11" s="387"/>
      <c r="AD11" s="158" t="s">
        <v>18</v>
      </c>
      <c r="AE11" s="387"/>
      <c r="AF11" s="387"/>
      <c r="AG11" s="387"/>
      <c r="AH11" s="133" t="s">
        <v>4</v>
      </c>
      <c r="AI11" s="31"/>
      <c r="AJ11" s="86" t="e">
        <f>DATEVALUE(CONCATENATE(Y10,Y11,AA11,AB11,AD11,AE11,AH11))</f>
        <v>#VALUE!</v>
      </c>
      <c r="AK11" s="85" t="e">
        <f>EDATE(AJ11,24)-1</f>
        <v>#VALUE!</v>
      </c>
      <c r="AL11" s="85"/>
      <c r="AM11" s="170"/>
      <c r="AN11" s="170"/>
      <c r="AO11" s="170"/>
      <c r="AP11" s="170"/>
      <c r="AQ11" s="170"/>
      <c r="AR11" s="257"/>
      <c r="AS11" s="257"/>
      <c r="AT11" s="257"/>
      <c r="AU11" s="257"/>
      <c r="AV11" s="257"/>
      <c r="AW11" s="257"/>
    </row>
    <row r="12" spans="2:49" s="17" customFormat="1" ht="23.25" customHeight="1">
      <c r="B12" s="559" t="s">
        <v>125</v>
      </c>
      <c r="C12" s="560"/>
      <c r="D12" s="560"/>
      <c r="E12" s="560"/>
      <c r="F12" s="560"/>
      <c r="G12" s="560"/>
      <c r="H12" s="561"/>
      <c r="I12" s="513" t="s">
        <v>1</v>
      </c>
      <c r="J12" s="514"/>
      <c r="K12" s="536"/>
      <c r="L12" s="536"/>
      <c r="M12" s="159" t="s">
        <v>2</v>
      </c>
      <c r="N12" s="536"/>
      <c r="O12" s="536"/>
      <c r="P12" s="159" t="s">
        <v>3</v>
      </c>
      <c r="Q12" s="536"/>
      <c r="R12" s="536"/>
      <c r="S12" s="159" t="s">
        <v>4</v>
      </c>
      <c r="T12" s="496" t="s">
        <v>20</v>
      </c>
      <c r="U12" s="496"/>
      <c r="V12" s="159"/>
      <c r="W12" s="159"/>
      <c r="X12" s="169"/>
      <c r="Y12" s="159"/>
      <c r="Z12" s="510" t="s">
        <v>92</v>
      </c>
      <c r="AA12" s="511"/>
      <c r="AB12" s="511"/>
      <c r="AC12" s="512"/>
      <c r="AD12" s="493" t="s">
        <v>287</v>
      </c>
      <c r="AE12" s="494"/>
      <c r="AF12" s="494"/>
      <c r="AG12" s="494"/>
      <c r="AH12" s="495"/>
      <c r="AI12" s="379" t="str">
        <f>IF(AJ12=1,"",IF(AJ12&lt;=$AJ$9,"  ※開始日が令和４年３月３１日以前の育業は対象外です",""))&amp;CHAR(10)&amp;IFERROR(IF(AJ12=1,"",IF(AJ12-$AJ$11&lt;0,"　※育業の開始日が違います（お子様の出生日以降になります）","")),"")&amp;CHAR(10)&amp;IFERROR(IF(AJ13&gt;$AK$11,"※育業日数は2歳の誕生日の前日までの日数が表示されます",""),"")</f>
        <v xml:space="preserve">
</v>
      </c>
      <c r="AJ12" s="86">
        <f>IFERROR(DATEVALUE(CONCATENATE(I12,K12,M12,N12,P12,Q12,S12)),1)</f>
        <v>1</v>
      </c>
      <c r="AK12" s="86"/>
      <c r="AL12" s="85"/>
      <c r="AM12" s="170"/>
      <c r="AN12" s="170"/>
      <c r="AO12" s="170"/>
      <c r="AP12" s="170"/>
      <c r="AQ12" s="170"/>
      <c r="AR12" s="257"/>
      <c r="AS12" s="257"/>
      <c r="AT12" s="257"/>
      <c r="AU12" s="257"/>
      <c r="AV12" s="257"/>
      <c r="AW12" s="257"/>
    </row>
    <row r="13" spans="2:49" ht="23.25" customHeight="1">
      <c r="B13" s="454"/>
      <c r="C13" s="455"/>
      <c r="D13" s="455"/>
      <c r="E13" s="455"/>
      <c r="F13" s="455"/>
      <c r="G13" s="455"/>
      <c r="H13" s="456"/>
      <c r="I13" s="497" t="s">
        <v>1</v>
      </c>
      <c r="J13" s="498"/>
      <c r="K13" s="385"/>
      <c r="L13" s="385"/>
      <c r="M13" s="54" t="s">
        <v>2</v>
      </c>
      <c r="N13" s="385"/>
      <c r="O13" s="385"/>
      <c r="P13" s="54" t="s">
        <v>3</v>
      </c>
      <c r="Q13" s="385"/>
      <c r="R13" s="385"/>
      <c r="S13" s="54" t="s">
        <v>4</v>
      </c>
      <c r="T13" s="383" t="s">
        <v>21</v>
      </c>
      <c r="U13" s="383"/>
      <c r="V13" s="389" t="str">
        <f>IFERROR(IF(AJ13=1,"",IF(AJ13&gt;$AK$11,$AK$11-AJ12+1,AJ13-AJ12+1)),"")</f>
        <v/>
      </c>
      <c r="W13" s="389"/>
      <c r="X13" s="389"/>
      <c r="Y13" s="54" t="s">
        <v>4</v>
      </c>
      <c r="Z13" s="38"/>
      <c r="AA13" s="432"/>
      <c r="AB13" s="432"/>
      <c r="AC13" s="39" t="s">
        <v>4</v>
      </c>
      <c r="AD13" s="180"/>
      <c r="AE13" s="420" t="str">
        <f>IFERROR(V13-AA13,"")</f>
        <v/>
      </c>
      <c r="AF13" s="420"/>
      <c r="AG13" s="420"/>
      <c r="AH13" s="181" t="s">
        <v>4</v>
      </c>
      <c r="AI13" s="379"/>
      <c r="AJ13" s="86">
        <f>IFERROR(DATEVALUE(CONCATENATE(I13,K13,M13,N13,P13,Q13,S13)),1)</f>
        <v>1</v>
      </c>
      <c r="AK13" s="84"/>
      <c r="AL13" s="84"/>
      <c r="AM13" s="184"/>
      <c r="AN13" s="185"/>
      <c r="AO13" s="184"/>
      <c r="AP13" s="184"/>
      <c r="AQ13" s="184"/>
    </row>
    <row r="14" spans="2:49" ht="22.5" customHeight="1">
      <c r="B14" s="562" t="s">
        <v>126</v>
      </c>
      <c r="C14" s="563"/>
      <c r="D14" s="563"/>
      <c r="E14" s="563"/>
      <c r="F14" s="563"/>
      <c r="G14" s="563"/>
      <c r="H14" s="564"/>
      <c r="I14" s="565" t="s">
        <v>1</v>
      </c>
      <c r="J14" s="566"/>
      <c r="K14" s="537"/>
      <c r="L14" s="537"/>
      <c r="M14" s="47" t="s">
        <v>2</v>
      </c>
      <c r="N14" s="537"/>
      <c r="O14" s="537"/>
      <c r="P14" s="47" t="s">
        <v>3</v>
      </c>
      <c r="Q14" s="537"/>
      <c r="R14" s="537"/>
      <c r="S14" s="47" t="s">
        <v>4</v>
      </c>
      <c r="T14" s="382" t="s">
        <v>20</v>
      </c>
      <c r="U14" s="382"/>
      <c r="V14" s="46"/>
      <c r="W14" s="46"/>
      <c r="X14" s="168"/>
      <c r="Y14" s="46"/>
      <c r="Z14" s="433" t="s">
        <v>92</v>
      </c>
      <c r="AA14" s="434"/>
      <c r="AB14" s="434"/>
      <c r="AC14" s="435"/>
      <c r="AD14" s="515" t="s">
        <v>288</v>
      </c>
      <c r="AE14" s="516"/>
      <c r="AF14" s="516"/>
      <c r="AG14" s="516"/>
      <c r="AH14" s="517"/>
      <c r="AI14" s="379" t="str">
        <f>IF(AJ14=1,"",IF(AJ14&lt;=$AJ$9,"  ※開始日が令和４年３月３１日以前の育業は対象外です",""))&amp;CHAR(10)&amp;IFERROR(IF(AJ14=1,"",IF(AJ14-$AJ$11&lt;0,"　※育業の開始日が違います（お子様の出生日以降になります）","")),"")&amp;CHAR(10)&amp;IFERROR(IF(AJ15&gt;$AK$11,"※育業日数は2歳の誕生日の前日までの日数が表示されます",""),"")</f>
        <v xml:space="preserve">
</v>
      </c>
      <c r="AJ14" s="86">
        <f t="shared" ref="AJ14:AJ19" si="0">IFERROR(DATEVALUE(CONCATENATE(I14,K14,M14,N14,P14,Q14,S14)),1)</f>
        <v>1</v>
      </c>
      <c r="AK14" s="118"/>
      <c r="AL14" s="85"/>
      <c r="AM14" s="184"/>
      <c r="AN14" s="184"/>
      <c r="AO14" s="184"/>
      <c r="AP14" s="184"/>
      <c r="AQ14" s="184"/>
    </row>
    <row r="15" spans="2:49" ht="23.25" customHeight="1">
      <c r="B15" s="454"/>
      <c r="C15" s="455"/>
      <c r="D15" s="455"/>
      <c r="E15" s="455"/>
      <c r="F15" s="455"/>
      <c r="G15" s="455"/>
      <c r="H15" s="456"/>
      <c r="I15" s="497" t="s">
        <v>1</v>
      </c>
      <c r="J15" s="498"/>
      <c r="K15" s="385"/>
      <c r="L15" s="385"/>
      <c r="M15" s="54" t="s">
        <v>2</v>
      </c>
      <c r="N15" s="385"/>
      <c r="O15" s="385"/>
      <c r="P15" s="54" t="s">
        <v>3</v>
      </c>
      <c r="Q15" s="385"/>
      <c r="R15" s="385"/>
      <c r="S15" s="54" t="s">
        <v>4</v>
      </c>
      <c r="T15" s="383" t="s">
        <v>21</v>
      </c>
      <c r="U15" s="383"/>
      <c r="V15" s="389" t="str">
        <f>IFERROR(IF(AJ15=1,"",IF(AJ15&gt;$AK$11,$AK$11-AJ14+1,AJ15-AJ14+1)),"")</f>
        <v/>
      </c>
      <c r="W15" s="389"/>
      <c r="X15" s="389"/>
      <c r="Y15" s="54" t="s">
        <v>4</v>
      </c>
      <c r="Z15" s="38"/>
      <c r="AA15" s="432"/>
      <c r="AB15" s="432"/>
      <c r="AC15" s="39" t="s">
        <v>4</v>
      </c>
      <c r="AD15" s="180"/>
      <c r="AE15" s="420" t="str">
        <f>IFERROR(V15-AA15,"")</f>
        <v/>
      </c>
      <c r="AF15" s="420"/>
      <c r="AG15" s="420"/>
      <c r="AH15" s="181" t="s">
        <v>4</v>
      </c>
      <c r="AI15" s="379"/>
      <c r="AJ15" s="86">
        <f t="shared" si="0"/>
        <v>1</v>
      </c>
      <c r="AK15" s="86"/>
      <c r="AL15" s="85"/>
      <c r="AM15" s="184"/>
      <c r="AN15" s="184"/>
      <c r="AO15" s="184"/>
      <c r="AP15" s="184"/>
      <c r="AQ15" s="184"/>
    </row>
    <row r="16" spans="2:49" ht="22.5" customHeight="1">
      <c r="B16" s="451" t="s">
        <v>284</v>
      </c>
      <c r="C16" s="452"/>
      <c r="D16" s="452"/>
      <c r="E16" s="452"/>
      <c r="F16" s="452"/>
      <c r="G16" s="452"/>
      <c r="H16" s="453"/>
      <c r="I16" s="447" t="s">
        <v>1</v>
      </c>
      <c r="J16" s="448"/>
      <c r="K16" s="386"/>
      <c r="L16" s="386"/>
      <c r="M16" s="47" t="s">
        <v>2</v>
      </c>
      <c r="N16" s="386"/>
      <c r="O16" s="386"/>
      <c r="P16" s="47" t="s">
        <v>3</v>
      </c>
      <c r="Q16" s="386"/>
      <c r="R16" s="386"/>
      <c r="S16" s="47" t="s">
        <v>4</v>
      </c>
      <c r="T16" s="382" t="s">
        <v>20</v>
      </c>
      <c r="U16" s="382"/>
      <c r="V16" s="46"/>
      <c r="W16" s="46"/>
      <c r="X16" s="168"/>
      <c r="Y16" s="46"/>
      <c r="Z16" s="433" t="s">
        <v>92</v>
      </c>
      <c r="AA16" s="434"/>
      <c r="AB16" s="434"/>
      <c r="AC16" s="435"/>
      <c r="AD16" s="515" t="s">
        <v>288</v>
      </c>
      <c r="AE16" s="516"/>
      <c r="AF16" s="516"/>
      <c r="AG16" s="516"/>
      <c r="AH16" s="517"/>
      <c r="AI16" s="379" t="str">
        <f>IF(AJ16=1,"",IF(AJ16&lt;=$AJ$9,"  ※開始日が令和４年３月３１日以前の育業は対象外です",""))&amp;CHAR(10)&amp;IFERROR(IF(AJ16=1,"",IF(AJ16-$AJ$11&lt;0,"　※育業の開始日が違います（お子様の出生日以降になります）","")),"")&amp;CHAR(10)&amp;IFERROR(IF(AJ17&gt;$AK$11,"※育業日数は2歳の誕生日の前日までの日数が表示されます",""),"")</f>
        <v xml:space="preserve">
</v>
      </c>
      <c r="AJ16" s="86">
        <f t="shared" si="0"/>
        <v>1</v>
      </c>
      <c r="AK16" s="118"/>
      <c r="AL16" s="85"/>
      <c r="AM16" s="184"/>
      <c r="AN16" s="184"/>
      <c r="AO16" s="184"/>
      <c r="AP16" s="184"/>
      <c r="AQ16" s="184"/>
    </row>
    <row r="17" spans="2:49" ht="23.25" customHeight="1">
      <c r="B17" s="454"/>
      <c r="C17" s="455"/>
      <c r="D17" s="455"/>
      <c r="E17" s="455"/>
      <c r="F17" s="455"/>
      <c r="G17" s="455"/>
      <c r="H17" s="456"/>
      <c r="I17" s="497" t="s">
        <v>1</v>
      </c>
      <c r="J17" s="498"/>
      <c r="K17" s="385"/>
      <c r="L17" s="385"/>
      <c r="M17" s="54" t="s">
        <v>2</v>
      </c>
      <c r="N17" s="385"/>
      <c r="O17" s="385"/>
      <c r="P17" s="54" t="s">
        <v>3</v>
      </c>
      <c r="Q17" s="385"/>
      <c r="R17" s="385"/>
      <c r="S17" s="54" t="s">
        <v>4</v>
      </c>
      <c r="T17" s="383" t="s">
        <v>21</v>
      </c>
      <c r="U17" s="383"/>
      <c r="V17" s="389" t="str">
        <f>IFERROR(IF(AJ17=1,"",IF(AJ17&gt;$AK$11,$AK$11-AJ16+1,AJ17-AJ16+1)),"")</f>
        <v/>
      </c>
      <c r="W17" s="389"/>
      <c r="X17" s="389"/>
      <c r="Y17" s="54" t="s">
        <v>4</v>
      </c>
      <c r="Z17" s="38"/>
      <c r="AA17" s="432"/>
      <c r="AB17" s="432"/>
      <c r="AC17" s="39" t="s">
        <v>4</v>
      </c>
      <c r="AD17" s="180"/>
      <c r="AE17" s="420" t="str">
        <f>IFERROR(V17-AA17,"")</f>
        <v/>
      </c>
      <c r="AF17" s="420"/>
      <c r="AG17" s="420"/>
      <c r="AH17" s="181" t="s">
        <v>4</v>
      </c>
      <c r="AI17" s="379"/>
      <c r="AJ17" s="86">
        <f t="shared" si="0"/>
        <v>1</v>
      </c>
      <c r="AK17" s="86"/>
      <c r="AL17" s="85"/>
      <c r="AM17" s="184"/>
      <c r="AN17" s="184"/>
      <c r="AO17" s="184"/>
      <c r="AP17" s="184"/>
      <c r="AQ17" s="184"/>
    </row>
    <row r="18" spans="2:49" ht="22.5" customHeight="1">
      <c r="B18" s="451" t="s">
        <v>285</v>
      </c>
      <c r="C18" s="452"/>
      <c r="D18" s="452"/>
      <c r="E18" s="452"/>
      <c r="F18" s="452"/>
      <c r="G18" s="452"/>
      <c r="H18" s="453"/>
      <c r="I18" s="447" t="s">
        <v>1</v>
      </c>
      <c r="J18" s="448"/>
      <c r="K18" s="386"/>
      <c r="L18" s="386"/>
      <c r="M18" s="46" t="s">
        <v>2</v>
      </c>
      <c r="N18" s="386"/>
      <c r="O18" s="386"/>
      <c r="P18" s="46" t="s">
        <v>3</v>
      </c>
      <c r="Q18" s="386"/>
      <c r="R18" s="386"/>
      <c r="S18" s="46" t="s">
        <v>4</v>
      </c>
      <c r="T18" s="382" t="s">
        <v>20</v>
      </c>
      <c r="U18" s="382"/>
      <c r="V18" s="46"/>
      <c r="W18" s="46"/>
      <c r="X18" s="168"/>
      <c r="Y18" s="46"/>
      <c r="Z18" s="436" t="s">
        <v>92</v>
      </c>
      <c r="AA18" s="437"/>
      <c r="AB18" s="437"/>
      <c r="AC18" s="438"/>
      <c r="AD18" s="515" t="s">
        <v>288</v>
      </c>
      <c r="AE18" s="516"/>
      <c r="AF18" s="516"/>
      <c r="AG18" s="516"/>
      <c r="AH18" s="517"/>
      <c r="AI18" s="379" t="str">
        <f>IF(AJ18=1,"",IF(AJ18&lt;=$AJ$9,"  ※開始日が令和４年３月３１日以前の育業は対象外です",""))&amp;CHAR(10)&amp;IFERROR(IF(AJ18=1,"",IF(AJ18-$AJ$11&lt;0,"　※育業の開始日が違います（お子様の出生日以降になります）","")),"")&amp;CHAR(10)&amp;IFERROR(IF(AJ19&gt;$AK$11,"※育業日数は2歳の誕生日の前日までの日数が表示されます",""),"")</f>
        <v xml:space="preserve">
</v>
      </c>
      <c r="AJ18" s="86">
        <f t="shared" si="0"/>
        <v>1</v>
      </c>
      <c r="AK18" s="118"/>
      <c r="AL18" s="85"/>
      <c r="AM18" s="184"/>
      <c r="AN18" s="184"/>
      <c r="AO18" s="184"/>
      <c r="AP18" s="184"/>
      <c r="AQ18" s="184"/>
    </row>
    <row r="19" spans="2:49" ht="23.25" customHeight="1" thickBot="1">
      <c r="B19" s="459"/>
      <c r="C19" s="460"/>
      <c r="D19" s="460"/>
      <c r="E19" s="460"/>
      <c r="F19" s="460"/>
      <c r="G19" s="460"/>
      <c r="H19" s="461"/>
      <c r="I19" s="449" t="s">
        <v>1</v>
      </c>
      <c r="J19" s="450"/>
      <c r="K19" s="387"/>
      <c r="L19" s="387"/>
      <c r="M19" s="164" t="s">
        <v>2</v>
      </c>
      <c r="N19" s="387"/>
      <c r="O19" s="387"/>
      <c r="P19" s="164" t="s">
        <v>3</v>
      </c>
      <c r="Q19" s="387"/>
      <c r="R19" s="387"/>
      <c r="S19" s="164" t="s">
        <v>4</v>
      </c>
      <c r="T19" s="384" t="s">
        <v>21</v>
      </c>
      <c r="U19" s="384"/>
      <c r="V19" s="372" t="str">
        <f>IFERROR(IF(AJ19=1,"",IF(AJ19&gt;$AK$11,$AK$11-AJ18+1,AJ19-AJ18+1)),"")</f>
        <v/>
      </c>
      <c r="W19" s="372"/>
      <c r="X19" s="372"/>
      <c r="Y19" s="164" t="s">
        <v>4</v>
      </c>
      <c r="Z19" s="165"/>
      <c r="AA19" s="381"/>
      <c r="AB19" s="381"/>
      <c r="AC19" s="166" t="s">
        <v>4</v>
      </c>
      <c r="AD19" s="182"/>
      <c r="AE19" s="380" t="str">
        <f>IFERROR(V19-AA19,"")</f>
        <v/>
      </c>
      <c r="AF19" s="380"/>
      <c r="AG19" s="380"/>
      <c r="AH19" s="183" t="s">
        <v>4</v>
      </c>
      <c r="AI19" s="379"/>
      <c r="AJ19" s="86">
        <f t="shared" si="0"/>
        <v>1</v>
      </c>
      <c r="AK19" s="86"/>
      <c r="AL19" s="85"/>
      <c r="AM19" s="184"/>
      <c r="AN19" s="184"/>
      <c r="AO19" s="184"/>
      <c r="AP19" s="184"/>
      <c r="AQ19" s="184"/>
    </row>
    <row r="20" spans="2:49" ht="33" customHeight="1">
      <c r="B20" s="390" t="s">
        <v>19</v>
      </c>
      <c r="C20" s="391"/>
      <c r="D20" s="391"/>
      <c r="E20" s="391"/>
      <c r="F20" s="391"/>
      <c r="G20" s="391"/>
      <c r="H20" s="392"/>
      <c r="I20" s="390" t="s">
        <v>1</v>
      </c>
      <c r="J20" s="391"/>
      <c r="K20" s="391" t="str">
        <f>IF($AN$20=2,"",TEXT($AN$20,"e"))</f>
        <v/>
      </c>
      <c r="L20" s="391"/>
      <c r="M20" s="54" t="s">
        <v>2</v>
      </c>
      <c r="N20" s="391" t="str">
        <f>IFERROR(IF($AN$20=2,"",MONTH($AN$20)),"")</f>
        <v/>
      </c>
      <c r="O20" s="391"/>
      <c r="P20" s="54" t="s">
        <v>3</v>
      </c>
      <c r="Q20" s="391" t="str">
        <f>IFERROR(IF($AN$20=2,"",DAY($AN$20)),"")</f>
        <v/>
      </c>
      <c r="R20" s="391"/>
      <c r="S20" s="457" t="s">
        <v>4</v>
      </c>
      <c r="T20" s="458"/>
      <c r="U20" s="388" t="s">
        <v>128</v>
      </c>
      <c r="V20" s="389"/>
      <c r="W20" s="389"/>
      <c r="X20" s="389"/>
      <c r="Y20" s="389"/>
      <c r="Z20" s="389"/>
      <c r="AA20" s="54" t="s">
        <v>93</v>
      </c>
      <c r="AB20" s="391" t="str">
        <f>IF(SUM(AE13,AE15,AE17,AE19)=0,"",SUM(AE13,AE15,AE17,AE19))</f>
        <v/>
      </c>
      <c r="AC20" s="391"/>
      <c r="AD20" s="391"/>
      <c r="AE20" s="389"/>
      <c r="AF20" s="178" t="s">
        <v>4</v>
      </c>
      <c r="AG20" s="178"/>
      <c r="AH20" s="179"/>
      <c r="AI20" s="119" t="str">
        <f>IF(AND(AB20&lt;&gt;"",AB20&lt;30),"※３０日以上の育児休業が必要です。","")</f>
        <v/>
      </c>
      <c r="AJ20" s="86">
        <f>IFERROR(DATEVALUE(CONCATENATE(I20,K20,M20,N20,P20,Q20,S20)),1)</f>
        <v>1</v>
      </c>
      <c r="AK20" s="174" t="s">
        <v>292</v>
      </c>
      <c r="AL20" s="186">
        <f>MAX(AJ13,AJ15,AJ17,AJ19)</f>
        <v>1</v>
      </c>
      <c r="AM20" s="187" t="s">
        <v>297</v>
      </c>
      <c r="AN20" s="186">
        <f>AL20+1</f>
        <v>2</v>
      </c>
      <c r="AO20" s="184"/>
      <c r="AP20" s="184"/>
      <c r="AQ20" s="184"/>
    </row>
    <row r="21" spans="2:49" ht="7.5" customHeight="1">
      <c r="B21" s="28"/>
      <c r="C21" s="28"/>
      <c r="D21" s="28"/>
      <c r="E21" s="13"/>
      <c r="F21" s="13"/>
      <c r="G21" s="13"/>
      <c r="O21" s="135"/>
      <c r="P21" s="135"/>
      <c r="Q21" s="135"/>
      <c r="R21" s="135"/>
      <c r="S21" s="135"/>
      <c r="T21" s="135"/>
      <c r="U21" s="135"/>
      <c r="V21" s="135"/>
      <c r="W21" s="135"/>
      <c r="X21" s="135"/>
      <c r="Y21" s="135"/>
      <c r="Z21" s="135"/>
      <c r="AA21" s="135"/>
      <c r="AB21" s="135"/>
      <c r="AC21" s="135"/>
      <c r="AD21" s="135"/>
      <c r="AE21" s="135"/>
      <c r="AF21" s="135"/>
      <c r="AG21" s="135"/>
      <c r="AH21" s="135"/>
      <c r="AI21" s="134"/>
      <c r="AJ21" s="86"/>
      <c r="AK21" s="86"/>
      <c r="AL21" s="84"/>
      <c r="AM21" s="184"/>
      <c r="AN21" s="26"/>
      <c r="AO21" s="184"/>
      <c r="AP21" s="184"/>
      <c r="AQ21" s="184"/>
    </row>
    <row r="22" spans="2:49" s="27" customFormat="1" ht="16.5" customHeight="1">
      <c r="B22" s="27" t="s">
        <v>323</v>
      </c>
      <c r="N22" s="125"/>
      <c r="S22" s="160"/>
      <c r="T22" s="160"/>
      <c r="U22" s="160"/>
      <c r="AI22" s="97"/>
      <c r="AJ22" s="84"/>
      <c r="AK22" s="84"/>
      <c r="AL22" s="84"/>
      <c r="AM22" s="84"/>
      <c r="AN22" s="84"/>
      <c r="AO22" s="84"/>
      <c r="AP22" s="84"/>
      <c r="AQ22" s="84"/>
      <c r="AR22" s="88"/>
      <c r="AS22" s="88"/>
      <c r="AT22" s="88"/>
      <c r="AU22" s="88"/>
      <c r="AV22" s="88"/>
      <c r="AW22" s="88"/>
    </row>
    <row r="23" spans="2:49" s="125" customFormat="1" ht="3" customHeight="1">
      <c r="S23" s="152"/>
      <c r="T23" s="152"/>
      <c r="U23" s="152"/>
      <c r="AI23" s="153"/>
      <c r="AJ23" s="155"/>
      <c r="AK23" s="155"/>
      <c r="AL23" s="155"/>
      <c r="AM23" s="155"/>
      <c r="AN23" s="155"/>
      <c r="AO23" s="155"/>
      <c r="AP23" s="155"/>
      <c r="AQ23" s="155"/>
      <c r="AR23" s="154"/>
      <c r="AS23" s="154"/>
      <c r="AT23" s="154"/>
      <c r="AU23" s="154"/>
      <c r="AV23" s="154"/>
      <c r="AW23" s="154"/>
    </row>
    <row r="24" spans="2:49" s="27" customFormat="1" ht="0.75" customHeight="1">
      <c r="G24" s="47"/>
      <c r="H24" s="47"/>
      <c r="I24" s="47"/>
      <c r="J24" s="47"/>
      <c r="K24" s="47"/>
      <c r="L24" s="47"/>
      <c r="M24" s="47"/>
      <c r="N24" s="47"/>
      <c r="O24" s="47"/>
      <c r="P24" s="47"/>
      <c r="Q24" s="47"/>
      <c r="R24" s="47"/>
      <c r="S24" s="160"/>
      <c r="T24" s="160"/>
      <c r="U24" s="160"/>
      <c r="AI24" s="97"/>
      <c r="AJ24" s="84"/>
      <c r="AK24" s="84"/>
      <c r="AL24" s="84"/>
      <c r="AM24" s="84"/>
      <c r="AN24" s="84"/>
      <c r="AO24" s="84"/>
      <c r="AP24" s="84"/>
      <c r="AQ24" s="84"/>
      <c r="AR24" s="88"/>
      <c r="AS24" s="88"/>
      <c r="AT24" s="88"/>
      <c r="AU24" s="88"/>
      <c r="AV24" s="88"/>
      <c r="AW24" s="88"/>
    </row>
    <row r="25" spans="2:49" s="55" customFormat="1" ht="26.85" customHeight="1">
      <c r="B25" s="473"/>
      <c r="C25" s="527"/>
      <c r="D25" s="527"/>
      <c r="E25" s="527"/>
      <c r="F25" s="270"/>
      <c r="G25" s="271"/>
      <c r="H25" s="470" t="s">
        <v>291</v>
      </c>
      <c r="I25" s="525"/>
      <c r="J25" s="525"/>
      <c r="K25" s="525"/>
      <c r="L25" s="525"/>
      <c r="M25" s="525"/>
      <c r="N25" s="525"/>
      <c r="O25" s="525"/>
      <c r="P25" s="526"/>
      <c r="Q25" s="470" t="s">
        <v>258</v>
      </c>
      <c r="R25" s="525"/>
      <c r="S25" s="525"/>
      <c r="T25" s="525"/>
      <c r="U25" s="525"/>
      <c r="V25" s="525"/>
      <c r="W25" s="525"/>
      <c r="X25" s="525"/>
      <c r="Y25" s="526"/>
      <c r="Z25" s="398" t="s">
        <v>305</v>
      </c>
      <c r="AA25" s="398"/>
      <c r="AB25" s="398"/>
      <c r="AC25" s="398"/>
      <c r="AD25" s="398"/>
      <c r="AE25" s="398"/>
      <c r="AF25" s="398"/>
      <c r="AG25" s="398"/>
      <c r="AH25" s="398"/>
      <c r="AJ25" s="62"/>
      <c r="AK25" s="62"/>
      <c r="AL25" s="62"/>
      <c r="AM25" s="62"/>
      <c r="AN25" s="62"/>
      <c r="AO25" s="62"/>
      <c r="AP25" s="62"/>
      <c r="AQ25" s="62"/>
      <c r="AR25" s="94"/>
      <c r="AS25" s="94"/>
      <c r="AT25" s="94"/>
      <c r="AU25" s="94"/>
      <c r="AV25" s="94"/>
      <c r="AW25" s="94"/>
    </row>
    <row r="26" spans="2:49" s="27" customFormat="1" ht="37.5" customHeight="1">
      <c r="B26" s="427">
        <v>1</v>
      </c>
      <c r="C26" s="430" t="s">
        <v>303</v>
      </c>
      <c r="D26" s="414"/>
      <c r="E26" s="415"/>
      <c r="F26" s="399" t="s">
        <v>253</v>
      </c>
      <c r="G26" s="400"/>
      <c r="H26" s="373"/>
      <c r="I26" s="374"/>
      <c r="J26" s="374"/>
      <c r="K26" s="374"/>
      <c r="L26" s="374"/>
      <c r="M26" s="374"/>
      <c r="N26" s="374"/>
      <c r="O26" s="374"/>
      <c r="P26" s="375"/>
      <c r="Q26" s="373"/>
      <c r="R26" s="374"/>
      <c r="S26" s="374"/>
      <c r="T26" s="374"/>
      <c r="U26" s="374"/>
      <c r="V26" s="374"/>
      <c r="W26" s="374"/>
      <c r="X26" s="374"/>
      <c r="Y26" s="375"/>
      <c r="Z26" s="373"/>
      <c r="AA26" s="374"/>
      <c r="AB26" s="374"/>
      <c r="AC26" s="374"/>
      <c r="AD26" s="374"/>
      <c r="AE26" s="374"/>
      <c r="AF26" s="374"/>
      <c r="AG26" s="374"/>
      <c r="AH26" s="375"/>
      <c r="AI26" s="55"/>
      <c r="AJ26" s="62"/>
      <c r="AK26" s="84"/>
      <c r="AL26" s="84"/>
      <c r="AM26" s="84"/>
      <c r="AN26" s="84"/>
      <c r="AO26" s="84"/>
      <c r="AP26" s="84"/>
      <c r="AQ26" s="84"/>
      <c r="AR26" s="88"/>
      <c r="AS26" s="88"/>
      <c r="AT26" s="88"/>
      <c r="AU26" s="88"/>
      <c r="AV26" s="88"/>
      <c r="AW26" s="88"/>
    </row>
    <row r="27" spans="2:49" s="27" customFormat="1" ht="37.5" customHeight="1">
      <c r="B27" s="428"/>
      <c r="C27" s="419"/>
      <c r="D27" s="420"/>
      <c r="E27" s="421"/>
      <c r="F27" s="393" t="s">
        <v>28</v>
      </c>
      <c r="G27" s="394"/>
      <c r="H27" s="376"/>
      <c r="I27" s="377"/>
      <c r="J27" s="377"/>
      <c r="K27" s="377"/>
      <c r="L27" s="377"/>
      <c r="M27" s="377"/>
      <c r="N27" s="377"/>
      <c r="O27" s="377"/>
      <c r="P27" s="378"/>
      <c r="Q27" s="376"/>
      <c r="R27" s="377"/>
      <c r="S27" s="377"/>
      <c r="T27" s="377"/>
      <c r="U27" s="377"/>
      <c r="V27" s="377"/>
      <c r="W27" s="377"/>
      <c r="X27" s="377"/>
      <c r="Y27" s="378"/>
      <c r="Z27" s="395"/>
      <c r="AA27" s="396"/>
      <c r="AB27" s="396"/>
      <c r="AC27" s="396"/>
      <c r="AD27" s="396"/>
      <c r="AE27" s="396"/>
      <c r="AF27" s="396"/>
      <c r="AG27" s="396"/>
      <c r="AH27" s="397"/>
      <c r="AI27" s="55"/>
      <c r="AJ27" s="62"/>
      <c r="AK27" s="84"/>
      <c r="AL27" s="84"/>
      <c r="AM27" s="84"/>
      <c r="AN27" s="84"/>
      <c r="AO27" s="84"/>
      <c r="AP27" s="84"/>
      <c r="AQ27" s="84"/>
      <c r="AR27" s="88"/>
      <c r="AS27" s="88"/>
      <c r="AT27" s="88"/>
      <c r="AU27" s="88"/>
      <c r="AV27" s="88"/>
      <c r="AW27" s="88"/>
    </row>
    <row r="28" spans="2:49" s="27" customFormat="1" ht="27" customHeight="1">
      <c r="B28" s="428"/>
      <c r="C28" s="430" t="s">
        <v>304</v>
      </c>
      <c r="D28" s="414"/>
      <c r="E28" s="415"/>
      <c r="F28" s="399" t="s">
        <v>253</v>
      </c>
      <c r="G28" s="400"/>
      <c r="H28" s="444" t="s">
        <v>259</v>
      </c>
      <c r="I28" s="445"/>
      <c r="J28" s="445"/>
      <c r="K28" s="445"/>
      <c r="L28" s="445"/>
      <c r="M28" s="445"/>
      <c r="N28" s="445"/>
      <c r="O28" s="445"/>
      <c r="P28" s="446"/>
      <c r="Q28" s="444" t="s">
        <v>259</v>
      </c>
      <c r="R28" s="445"/>
      <c r="S28" s="445"/>
      <c r="T28" s="445"/>
      <c r="U28" s="445"/>
      <c r="V28" s="445"/>
      <c r="W28" s="445"/>
      <c r="X28" s="445"/>
      <c r="Y28" s="446"/>
      <c r="Z28" s="439"/>
      <c r="AA28" s="440"/>
      <c r="AB28" s="440"/>
      <c r="AC28" s="440"/>
      <c r="AD28" s="440"/>
      <c r="AE28" s="440"/>
      <c r="AF28" s="440"/>
      <c r="AG28" s="440"/>
      <c r="AH28" s="441"/>
      <c r="AI28" s="55"/>
      <c r="AJ28" s="62"/>
      <c r="AK28" s="116" t="b">
        <v>0</v>
      </c>
      <c r="AL28" s="116" t="b">
        <v>0</v>
      </c>
      <c r="AM28" s="84"/>
      <c r="AN28" s="84"/>
      <c r="AO28" s="84"/>
      <c r="AP28" s="84"/>
      <c r="AQ28" s="84"/>
      <c r="AR28" s="88"/>
      <c r="AS28" s="88"/>
      <c r="AT28" s="88"/>
      <c r="AU28" s="88"/>
      <c r="AV28" s="88"/>
      <c r="AW28" s="88"/>
    </row>
    <row r="29" spans="2:49" s="27" customFormat="1" ht="37.5" customHeight="1">
      <c r="B29" s="428"/>
      <c r="C29" s="416"/>
      <c r="D29" s="417"/>
      <c r="E29" s="418"/>
      <c r="F29" s="393"/>
      <c r="G29" s="394"/>
      <c r="H29" s="376"/>
      <c r="I29" s="377"/>
      <c r="J29" s="377"/>
      <c r="K29" s="377"/>
      <c r="L29" s="377"/>
      <c r="M29" s="377"/>
      <c r="N29" s="377"/>
      <c r="O29" s="377"/>
      <c r="P29" s="378"/>
      <c r="Q29" s="376"/>
      <c r="R29" s="377"/>
      <c r="S29" s="377"/>
      <c r="T29" s="377"/>
      <c r="U29" s="377"/>
      <c r="V29" s="377"/>
      <c r="W29" s="377"/>
      <c r="X29" s="377"/>
      <c r="Y29" s="378"/>
      <c r="Z29" s="442"/>
      <c r="AA29" s="402"/>
      <c r="AB29" s="402"/>
      <c r="AC29" s="402"/>
      <c r="AD29" s="402"/>
      <c r="AE29" s="402"/>
      <c r="AF29" s="402"/>
      <c r="AG29" s="402"/>
      <c r="AH29" s="443"/>
      <c r="AI29" s="55"/>
      <c r="AJ29" s="62"/>
      <c r="AK29" s="84"/>
      <c r="AL29" s="84"/>
      <c r="AM29" s="84"/>
      <c r="AN29" s="84"/>
      <c r="AO29" s="84"/>
      <c r="AP29" s="84"/>
      <c r="AQ29" s="84"/>
      <c r="AR29" s="88"/>
      <c r="AS29" s="88"/>
      <c r="AT29" s="88"/>
      <c r="AU29" s="88"/>
      <c r="AV29" s="88"/>
      <c r="AW29" s="88"/>
    </row>
    <row r="30" spans="2:49" s="27" customFormat="1" ht="27" customHeight="1">
      <c r="B30" s="428"/>
      <c r="C30" s="416"/>
      <c r="D30" s="417"/>
      <c r="E30" s="418"/>
      <c r="F30" s="404" t="s">
        <v>28</v>
      </c>
      <c r="G30" s="405"/>
      <c r="H30" s="444" t="s">
        <v>259</v>
      </c>
      <c r="I30" s="445"/>
      <c r="J30" s="445"/>
      <c r="K30" s="445"/>
      <c r="L30" s="445"/>
      <c r="M30" s="445"/>
      <c r="N30" s="445"/>
      <c r="O30" s="445"/>
      <c r="P30" s="446"/>
      <c r="Q30" s="444" t="s">
        <v>259</v>
      </c>
      <c r="R30" s="445"/>
      <c r="S30" s="445"/>
      <c r="T30" s="445"/>
      <c r="U30" s="445"/>
      <c r="V30" s="445"/>
      <c r="W30" s="445"/>
      <c r="X30" s="445"/>
      <c r="Y30" s="446"/>
      <c r="Z30" s="439"/>
      <c r="AA30" s="440"/>
      <c r="AB30" s="440"/>
      <c r="AC30" s="440"/>
      <c r="AD30" s="440"/>
      <c r="AE30" s="440"/>
      <c r="AF30" s="440"/>
      <c r="AG30" s="440"/>
      <c r="AH30" s="441"/>
      <c r="AI30" s="55"/>
      <c r="AJ30" s="62"/>
      <c r="AK30" s="85" t="b">
        <v>0</v>
      </c>
      <c r="AL30" s="85" t="b">
        <v>0</v>
      </c>
      <c r="AM30" s="84"/>
      <c r="AN30" s="84"/>
      <c r="AO30" s="84"/>
      <c r="AP30" s="84"/>
      <c r="AQ30" s="84"/>
      <c r="AR30" s="88"/>
      <c r="AS30" s="88"/>
      <c r="AT30" s="88"/>
      <c r="AU30" s="88"/>
      <c r="AV30" s="88"/>
      <c r="AW30" s="88"/>
    </row>
    <row r="31" spans="2:49" s="27" customFormat="1" ht="36.75" customHeight="1">
      <c r="B31" s="429"/>
      <c r="C31" s="419"/>
      <c r="D31" s="420"/>
      <c r="E31" s="421"/>
      <c r="F31" s="393"/>
      <c r="G31" s="394"/>
      <c r="H31" s="376"/>
      <c r="I31" s="377"/>
      <c r="J31" s="377"/>
      <c r="K31" s="377"/>
      <c r="L31" s="377"/>
      <c r="M31" s="377"/>
      <c r="N31" s="377"/>
      <c r="O31" s="377"/>
      <c r="P31" s="378"/>
      <c r="Q31" s="376"/>
      <c r="R31" s="377"/>
      <c r="S31" s="377"/>
      <c r="T31" s="377"/>
      <c r="U31" s="377"/>
      <c r="V31" s="377"/>
      <c r="W31" s="377"/>
      <c r="X31" s="377"/>
      <c r="Y31" s="378"/>
      <c r="Z31" s="442"/>
      <c r="AA31" s="402"/>
      <c r="AB31" s="402"/>
      <c r="AC31" s="402"/>
      <c r="AD31" s="402"/>
      <c r="AE31" s="402"/>
      <c r="AF31" s="402"/>
      <c r="AG31" s="402"/>
      <c r="AH31" s="443"/>
      <c r="AI31" s="55"/>
      <c r="AJ31" s="62"/>
      <c r="AK31" s="84"/>
      <c r="AL31" s="84"/>
      <c r="AM31" s="84"/>
      <c r="AN31" s="84"/>
      <c r="AO31" s="84"/>
      <c r="AP31" s="84"/>
      <c r="AQ31" s="84"/>
      <c r="AR31" s="88"/>
      <c r="AS31" s="88"/>
      <c r="AT31" s="88"/>
      <c r="AU31" s="88"/>
      <c r="AV31" s="88"/>
      <c r="AW31" s="88"/>
    </row>
    <row r="32" spans="2:49" s="47" customFormat="1" ht="33.75" customHeight="1">
      <c r="B32" s="163">
        <v>2</v>
      </c>
      <c r="C32" s="470" t="s">
        <v>22</v>
      </c>
      <c r="D32" s="471"/>
      <c r="E32" s="471"/>
      <c r="F32" s="471"/>
      <c r="G32" s="472"/>
      <c r="H32" s="464"/>
      <c r="I32" s="465"/>
      <c r="J32" s="465"/>
      <c r="K32" s="465"/>
      <c r="L32" s="465"/>
      <c r="M32" s="465"/>
      <c r="N32" s="465"/>
      <c r="O32" s="465"/>
      <c r="P32" s="466"/>
      <c r="Q32" s="464"/>
      <c r="R32" s="465"/>
      <c r="S32" s="465"/>
      <c r="T32" s="465"/>
      <c r="U32" s="465"/>
      <c r="V32" s="465"/>
      <c r="W32" s="465"/>
      <c r="X32" s="465"/>
      <c r="Y32" s="466"/>
      <c r="Z32" s="467"/>
      <c r="AA32" s="468"/>
      <c r="AB32" s="468"/>
      <c r="AC32" s="468"/>
      <c r="AD32" s="468"/>
      <c r="AE32" s="468"/>
      <c r="AF32" s="468"/>
      <c r="AG32" s="468"/>
      <c r="AH32" s="469"/>
      <c r="AI32" s="99"/>
      <c r="AJ32" s="85"/>
      <c r="AK32" s="100"/>
      <c r="AL32" s="100"/>
      <c r="AM32" s="100"/>
      <c r="AN32" s="100"/>
      <c r="AO32" s="100"/>
      <c r="AP32" s="100"/>
      <c r="AQ32" s="100"/>
      <c r="AR32" s="89"/>
      <c r="AS32" s="89"/>
      <c r="AT32" s="89"/>
      <c r="AU32" s="89"/>
      <c r="AV32" s="89"/>
      <c r="AW32" s="89"/>
    </row>
    <row r="33" spans="2:49" s="47" customFormat="1" ht="33.75" customHeight="1">
      <c r="B33" s="163">
        <v>3</v>
      </c>
      <c r="C33" s="473" t="s">
        <v>302</v>
      </c>
      <c r="D33" s="471"/>
      <c r="E33" s="471"/>
      <c r="F33" s="471"/>
      <c r="G33" s="472"/>
      <c r="H33" s="467"/>
      <c r="I33" s="468"/>
      <c r="J33" s="468"/>
      <c r="K33" s="468"/>
      <c r="L33" s="468"/>
      <c r="M33" s="468"/>
      <c r="N33" s="468"/>
      <c r="O33" s="468"/>
      <c r="P33" s="469"/>
      <c r="Q33" s="467"/>
      <c r="R33" s="468"/>
      <c r="S33" s="468"/>
      <c r="T33" s="468"/>
      <c r="U33" s="468"/>
      <c r="V33" s="468"/>
      <c r="W33" s="468"/>
      <c r="X33" s="468"/>
      <c r="Y33" s="469"/>
      <c r="Z33" s="467"/>
      <c r="AA33" s="468"/>
      <c r="AB33" s="468"/>
      <c r="AC33" s="468"/>
      <c r="AD33" s="468"/>
      <c r="AE33" s="468"/>
      <c r="AF33" s="468"/>
      <c r="AG33" s="468"/>
      <c r="AH33" s="469"/>
      <c r="AI33" s="101"/>
      <c r="AJ33" s="85"/>
      <c r="AK33" s="102"/>
      <c r="AL33" s="102"/>
      <c r="AM33" s="102"/>
      <c r="AN33" s="102"/>
      <c r="AO33" s="102"/>
      <c r="AP33" s="102"/>
      <c r="AQ33" s="102"/>
      <c r="AR33" s="103"/>
      <c r="AS33" s="89"/>
      <c r="AT33" s="89"/>
      <c r="AU33" s="89"/>
      <c r="AV33" s="89"/>
      <c r="AW33" s="89"/>
    </row>
    <row r="34" spans="2:49" s="47" customFormat="1" ht="18.75" customHeight="1">
      <c r="B34" s="462">
        <v>4</v>
      </c>
      <c r="C34" s="413" t="s">
        <v>23</v>
      </c>
      <c r="D34" s="414"/>
      <c r="E34" s="414"/>
      <c r="F34" s="414"/>
      <c r="G34" s="415"/>
      <c r="H34" s="246"/>
      <c r="I34" s="247" t="s">
        <v>260</v>
      </c>
      <c r="J34" s="247"/>
      <c r="K34" s="247"/>
      <c r="L34" s="247" t="s">
        <v>261</v>
      </c>
      <c r="M34" s="247"/>
      <c r="N34" s="248"/>
      <c r="O34" s="248"/>
      <c r="P34" s="248"/>
      <c r="Q34" s="246"/>
      <c r="R34" s="247" t="s">
        <v>260</v>
      </c>
      <c r="S34" s="247"/>
      <c r="T34" s="247"/>
      <c r="U34" s="247" t="s">
        <v>261</v>
      </c>
      <c r="V34" s="247"/>
      <c r="W34" s="248"/>
      <c r="X34" s="248"/>
      <c r="Y34" s="249"/>
      <c r="Z34" s="474"/>
      <c r="AA34" s="475"/>
      <c r="AB34" s="475"/>
      <c r="AC34" s="475"/>
      <c r="AD34" s="475"/>
      <c r="AE34" s="475"/>
      <c r="AF34" s="475"/>
      <c r="AG34" s="475"/>
      <c r="AH34" s="476"/>
      <c r="AI34" s="401" t="str">
        <f>IF(OR(AND(AJ34=TRUE,AM34=TRUE),AND(AJ34=TRUE,AL35=TRUE),AND(AJ34=TRUE,AL36=TRUE),AND(AK34=TRUE,AL35=TRUE),AND(AK34=TRUE,AL36=TRUE)),"！！申請不可！！"&amp;CHAR(10)&amp;"休業前と復帰後の雇用形態が異なる場合は申請不可となります。","")</f>
        <v/>
      </c>
      <c r="AJ34" s="85" t="b">
        <v>0</v>
      </c>
      <c r="AK34" s="100" t="b">
        <v>0</v>
      </c>
      <c r="AL34" s="100" t="b">
        <v>0</v>
      </c>
      <c r="AM34" s="100" t="b">
        <v>0</v>
      </c>
      <c r="AN34" s="100"/>
      <c r="AO34" s="100"/>
      <c r="AP34" s="100"/>
      <c r="AQ34" s="102"/>
      <c r="AR34" s="103"/>
      <c r="AS34" s="89"/>
      <c r="AT34" s="89"/>
      <c r="AU34" s="89"/>
      <c r="AV34" s="89"/>
      <c r="AW34" s="89"/>
    </row>
    <row r="35" spans="2:49" s="47" customFormat="1" ht="18.75" customHeight="1">
      <c r="B35" s="408"/>
      <c r="C35" s="416"/>
      <c r="D35" s="417"/>
      <c r="E35" s="417"/>
      <c r="F35" s="417"/>
      <c r="G35" s="418"/>
      <c r="H35" s="250"/>
      <c r="I35" s="251" t="s">
        <v>262</v>
      </c>
      <c r="J35" s="252"/>
      <c r="K35" s="251"/>
      <c r="L35" s="252"/>
      <c r="M35" s="251"/>
      <c r="N35" s="253"/>
      <c r="O35" s="253"/>
      <c r="P35" s="254"/>
      <c r="Q35" s="250"/>
      <c r="R35" s="251" t="s">
        <v>262</v>
      </c>
      <c r="S35" s="252"/>
      <c r="T35" s="251"/>
      <c r="U35" s="252"/>
      <c r="V35" s="251"/>
      <c r="W35" s="253"/>
      <c r="X35" s="253"/>
      <c r="Y35" s="255"/>
      <c r="Z35" s="477"/>
      <c r="AA35" s="478"/>
      <c r="AB35" s="478"/>
      <c r="AC35" s="478"/>
      <c r="AD35" s="478"/>
      <c r="AE35" s="478"/>
      <c r="AF35" s="478"/>
      <c r="AG35" s="478"/>
      <c r="AH35" s="479"/>
      <c r="AI35" s="401"/>
      <c r="AJ35" s="85" t="b">
        <v>0</v>
      </c>
      <c r="AK35" s="100"/>
      <c r="AL35" s="100" t="b">
        <v>0</v>
      </c>
      <c r="AM35" s="100"/>
      <c r="AN35" s="100"/>
      <c r="AO35" s="100"/>
      <c r="AP35" s="100"/>
      <c r="AQ35" s="102"/>
      <c r="AR35" s="103"/>
      <c r="AS35" s="89"/>
      <c r="AT35" s="89"/>
      <c r="AU35" s="89"/>
      <c r="AV35" s="89"/>
      <c r="AW35" s="89"/>
    </row>
    <row r="36" spans="2:49" s="47" customFormat="1" ht="24.75" customHeight="1">
      <c r="B36" s="408"/>
      <c r="C36" s="416"/>
      <c r="D36" s="417"/>
      <c r="E36" s="417"/>
      <c r="F36" s="417"/>
      <c r="G36" s="418"/>
      <c r="H36" s="157"/>
      <c r="I36" s="483" t="s">
        <v>263</v>
      </c>
      <c r="J36" s="483"/>
      <c r="K36" s="483"/>
      <c r="L36" s="484"/>
      <c r="M36" s="484"/>
      <c r="N36" s="484"/>
      <c r="O36" s="484"/>
      <c r="P36" s="175" t="s">
        <v>264</v>
      </c>
      <c r="Q36" s="157"/>
      <c r="R36" s="483" t="s">
        <v>263</v>
      </c>
      <c r="S36" s="483"/>
      <c r="T36" s="483"/>
      <c r="U36" s="484"/>
      <c r="V36" s="484"/>
      <c r="W36" s="484"/>
      <c r="X36" s="484"/>
      <c r="Y36" s="175" t="s">
        <v>264</v>
      </c>
      <c r="Z36" s="477"/>
      <c r="AA36" s="478"/>
      <c r="AB36" s="478"/>
      <c r="AC36" s="478"/>
      <c r="AD36" s="478"/>
      <c r="AE36" s="478"/>
      <c r="AF36" s="478"/>
      <c r="AG36" s="478"/>
      <c r="AH36" s="479"/>
      <c r="AI36" s="401"/>
      <c r="AJ36" s="85" t="b">
        <v>0</v>
      </c>
      <c r="AK36" s="100"/>
      <c r="AL36" s="100" t="b">
        <v>0</v>
      </c>
      <c r="AM36" s="100"/>
      <c r="AN36" s="100"/>
      <c r="AO36" s="100"/>
      <c r="AP36" s="100"/>
      <c r="AQ36" s="102"/>
      <c r="AR36" s="103"/>
      <c r="AS36" s="89"/>
      <c r="AT36" s="89"/>
      <c r="AU36" s="89"/>
      <c r="AV36" s="89"/>
      <c r="AW36" s="89"/>
    </row>
    <row r="37" spans="2:49" s="47" customFormat="1" ht="13.5" customHeight="1">
      <c r="B37" s="408"/>
      <c r="C37" s="416"/>
      <c r="D37" s="417"/>
      <c r="E37" s="417"/>
      <c r="F37" s="417"/>
      <c r="G37" s="418"/>
      <c r="H37" s="191" t="s">
        <v>293</v>
      </c>
      <c r="I37" s="243"/>
      <c r="J37" s="243"/>
      <c r="K37" s="243"/>
      <c r="L37" s="244"/>
      <c r="M37" s="244"/>
      <c r="N37" s="244"/>
      <c r="O37" s="244"/>
      <c r="P37" s="193"/>
      <c r="Q37" s="245"/>
      <c r="R37" s="243"/>
      <c r="S37" s="243"/>
      <c r="T37" s="243"/>
      <c r="U37" s="244"/>
      <c r="V37" s="244"/>
      <c r="W37" s="244"/>
      <c r="X37" s="244"/>
      <c r="Y37" s="194"/>
      <c r="Z37" s="477"/>
      <c r="AA37" s="478"/>
      <c r="AB37" s="478"/>
      <c r="AC37" s="478"/>
      <c r="AD37" s="478"/>
      <c r="AE37" s="478"/>
      <c r="AF37" s="478"/>
      <c r="AG37" s="478"/>
      <c r="AH37" s="479"/>
      <c r="AI37" s="401"/>
      <c r="AJ37" s="85"/>
      <c r="AK37" s="100"/>
      <c r="AL37" s="100"/>
      <c r="AM37" s="100"/>
      <c r="AN37" s="100"/>
      <c r="AO37" s="100"/>
      <c r="AP37" s="100"/>
      <c r="AQ37" s="102"/>
      <c r="AR37" s="103"/>
      <c r="AS37" s="89"/>
      <c r="AT37" s="89"/>
      <c r="AU37" s="89"/>
      <c r="AV37" s="89"/>
      <c r="AW37" s="89"/>
    </row>
    <row r="38" spans="2:49" s="47" customFormat="1" ht="26.25" customHeight="1">
      <c r="B38" s="463"/>
      <c r="C38" s="419"/>
      <c r="D38" s="420"/>
      <c r="E38" s="420"/>
      <c r="F38" s="420"/>
      <c r="G38" s="421"/>
      <c r="H38" s="113" t="s">
        <v>294</v>
      </c>
      <c r="I38" s="114"/>
      <c r="J38" s="485" t="s">
        <v>295</v>
      </c>
      <c r="K38" s="485"/>
      <c r="L38" s="485"/>
      <c r="M38" s="485"/>
      <c r="N38" s="485"/>
      <c r="O38" s="485"/>
      <c r="P38" s="485"/>
      <c r="Q38" s="485"/>
      <c r="R38" s="485"/>
      <c r="S38" s="485"/>
      <c r="T38" s="485"/>
      <c r="U38" s="485"/>
      <c r="V38" s="485"/>
      <c r="W38" s="485"/>
      <c r="X38" s="485"/>
      <c r="Y38" s="486"/>
      <c r="Z38" s="480"/>
      <c r="AA38" s="481"/>
      <c r="AB38" s="481"/>
      <c r="AC38" s="481"/>
      <c r="AD38" s="481"/>
      <c r="AE38" s="481"/>
      <c r="AF38" s="481"/>
      <c r="AG38" s="481"/>
      <c r="AH38" s="482"/>
      <c r="AI38" s="104"/>
      <c r="AJ38" s="85" t="b">
        <v>0</v>
      </c>
      <c r="AK38" s="100"/>
      <c r="AL38" s="100"/>
      <c r="AM38" s="100"/>
      <c r="AN38" s="100"/>
      <c r="AO38" s="100"/>
      <c r="AP38" s="100"/>
      <c r="AQ38" s="100"/>
      <c r="AR38" s="89"/>
      <c r="AS38" s="89"/>
      <c r="AT38" s="89"/>
      <c r="AU38" s="89"/>
      <c r="AV38" s="89"/>
      <c r="AW38" s="89"/>
    </row>
    <row r="39" spans="2:49" s="47" customFormat="1" ht="18" customHeight="1">
      <c r="B39" s="161"/>
      <c r="C39" s="413" t="s">
        <v>250</v>
      </c>
      <c r="D39" s="414"/>
      <c r="E39" s="414"/>
      <c r="F39" s="414"/>
      <c r="G39" s="415"/>
      <c r="H39" s="422" t="s">
        <v>251</v>
      </c>
      <c r="I39" s="423"/>
      <c r="J39" s="423"/>
      <c r="K39" s="423"/>
      <c r="L39" s="96"/>
      <c r="M39" s="96"/>
      <c r="N39" s="96"/>
      <c r="O39" s="96"/>
      <c r="P39" s="106"/>
      <c r="Q39" s="422" t="s">
        <v>251</v>
      </c>
      <c r="R39" s="423"/>
      <c r="S39" s="423"/>
      <c r="T39" s="423"/>
      <c r="U39" s="96"/>
      <c r="V39" s="96"/>
      <c r="W39" s="96"/>
      <c r="X39" s="96"/>
      <c r="Y39" s="106"/>
      <c r="Z39" s="373"/>
      <c r="AA39" s="374"/>
      <c r="AB39" s="374"/>
      <c r="AC39" s="374"/>
      <c r="AD39" s="374"/>
      <c r="AE39" s="374"/>
      <c r="AF39" s="374"/>
      <c r="AG39" s="374"/>
      <c r="AH39" s="375"/>
      <c r="AI39" s="403" t="str">
        <f>IF(OR(AND($AJ$40=TRUE,$AO$40=TRUE),AND($AJ$40=TRUE,$AP$40=TRUE),AND($AJ$40=TRUE,$AN$41=TRUE),AND($AM$40=TRUE,$AN$40=TRUE),AND($AM$40=TRUE,$AO$40=TRUE),AND($AM$40=TRUE,$AP$40=TRUE),AND($AM$40=TRUE,$AN$41=TRUE),AND($AK$40=TRUE,$AP$40=TRUE)),"※給与形態が休業前・復帰後で異なっています。その場合、就業規則や労使協定、労働協約等での規定が必要です。ない場合は申請不可となります。"&amp;CHAR(10)&amp;"就業規則に規定されている場合は当該ページを右側の相違理由欄にご記入ください。労使協定、労働協約等の場合は該当文書（写し）をご提出ください。","")</f>
        <v/>
      </c>
      <c r="AJ39" s="85"/>
      <c r="AK39" s="100"/>
      <c r="AL39" s="100"/>
      <c r="AM39" s="100"/>
      <c r="AN39" s="100"/>
      <c r="AO39" s="100"/>
      <c r="AP39" s="100"/>
      <c r="AQ39" s="85"/>
      <c r="AR39" s="89"/>
      <c r="AS39" s="89"/>
      <c r="AT39" s="89"/>
      <c r="AU39" s="89"/>
      <c r="AV39" s="89"/>
      <c r="AW39" s="89"/>
    </row>
    <row r="40" spans="2:49" s="47" customFormat="1" ht="18" customHeight="1">
      <c r="B40" s="408">
        <v>5</v>
      </c>
      <c r="C40" s="416"/>
      <c r="D40" s="417"/>
      <c r="E40" s="417"/>
      <c r="F40" s="417"/>
      <c r="G40" s="418"/>
      <c r="H40" s="198"/>
      <c r="I40" s="431" t="s">
        <v>296</v>
      </c>
      <c r="J40" s="431"/>
      <c r="K40" s="343" t="s">
        <v>310</v>
      </c>
      <c r="L40" s="343"/>
      <c r="M40" s="343" t="s">
        <v>311</v>
      </c>
      <c r="N40" s="343"/>
      <c r="O40" s="343" t="s">
        <v>312</v>
      </c>
      <c r="P40" s="344"/>
      <c r="Q40" s="198"/>
      <c r="R40" s="343" t="s">
        <v>296</v>
      </c>
      <c r="S40" s="343"/>
      <c r="T40" s="343" t="s">
        <v>310</v>
      </c>
      <c r="U40" s="343"/>
      <c r="V40" s="343" t="s">
        <v>311</v>
      </c>
      <c r="W40" s="343"/>
      <c r="X40" s="343" t="s">
        <v>312</v>
      </c>
      <c r="Y40" s="344"/>
      <c r="Z40" s="424"/>
      <c r="AA40" s="425"/>
      <c r="AB40" s="425"/>
      <c r="AC40" s="425"/>
      <c r="AD40" s="425"/>
      <c r="AE40" s="425"/>
      <c r="AF40" s="425"/>
      <c r="AG40" s="425"/>
      <c r="AH40" s="426"/>
      <c r="AI40" s="403"/>
      <c r="AJ40" s="85" t="b">
        <v>0</v>
      </c>
      <c r="AK40" s="105" t="b">
        <v>0</v>
      </c>
      <c r="AL40" s="105" t="b">
        <v>0</v>
      </c>
      <c r="AM40" s="105" t="b">
        <v>0</v>
      </c>
      <c r="AN40" s="105" t="b">
        <v>0</v>
      </c>
      <c r="AO40" s="105" t="b">
        <v>0</v>
      </c>
      <c r="AP40" s="100" t="b">
        <v>0</v>
      </c>
      <c r="AQ40" s="85" t="b">
        <v>0</v>
      </c>
      <c r="AR40" s="89"/>
      <c r="AS40" s="89"/>
      <c r="AT40" s="89"/>
      <c r="AU40" s="89"/>
      <c r="AV40" s="89"/>
      <c r="AW40" s="89"/>
    </row>
    <row r="41" spans="2:49" s="47" customFormat="1" ht="21" customHeight="1">
      <c r="B41" s="408"/>
      <c r="C41" s="416"/>
      <c r="D41" s="417"/>
      <c r="E41" s="417"/>
      <c r="F41" s="417"/>
      <c r="G41" s="418"/>
      <c r="H41" s="176"/>
      <c r="I41" s="173" t="s">
        <v>309</v>
      </c>
      <c r="J41" s="92"/>
      <c r="K41" s="177"/>
      <c r="L41" s="402"/>
      <c r="M41" s="402"/>
      <c r="N41" s="402"/>
      <c r="O41" s="402"/>
      <c r="P41" s="172" t="s">
        <v>94</v>
      </c>
      <c r="Q41" s="176"/>
      <c r="R41" s="173" t="s">
        <v>298</v>
      </c>
      <c r="S41" s="92"/>
      <c r="T41" s="177"/>
      <c r="U41" s="402"/>
      <c r="V41" s="402"/>
      <c r="W41" s="402"/>
      <c r="X41" s="402"/>
      <c r="Y41" s="172" t="s">
        <v>94</v>
      </c>
      <c r="Z41" s="376"/>
      <c r="AA41" s="377"/>
      <c r="AB41" s="377"/>
      <c r="AC41" s="377"/>
      <c r="AD41" s="377"/>
      <c r="AE41" s="377"/>
      <c r="AF41" s="377"/>
      <c r="AG41" s="377"/>
      <c r="AH41" s="378"/>
      <c r="AI41" s="403"/>
      <c r="AJ41" s="85" t="b">
        <v>0</v>
      </c>
      <c r="AK41" s="105"/>
      <c r="AL41" s="105"/>
      <c r="AM41" s="105"/>
      <c r="AN41" s="105" t="b">
        <v>0</v>
      </c>
      <c r="AO41" s="105"/>
      <c r="AP41" s="100"/>
      <c r="AQ41" s="85"/>
      <c r="AR41" s="89"/>
      <c r="AS41" s="89"/>
      <c r="AT41" s="89"/>
      <c r="AU41" s="89"/>
      <c r="AV41" s="89"/>
      <c r="AW41" s="89"/>
    </row>
    <row r="42" spans="2:49" s="55" customFormat="1" ht="18.75" customHeight="1">
      <c r="B42" s="408"/>
      <c r="C42" s="416"/>
      <c r="D42" s="417"/>
      <c r="E42" s="417"/>
      <c r="F42" s="417"/>
      <c r="G42" s="418"/>
      <c r="H42" s="409" t="s">
        <v>265</v>
      </c>
      <c r="I42" s="410"/>
      <c r="J42" s="410"/>
      <c r="K42" s="410"/>
      <c r="L42" s="410"/>
      <c r="M42" s="410"/>
      <c r="N42" s="410"/>
      <c r="O42" s="410"/>
      <c r="P42" s="411"/>
      <c r="Q42" s="409" t="s">
        <v>265</v>
      </c>
      <c r="R42" s="410"/>
      <c r="S42" s="410"/>
      <c r="T42" s="410"/>
      <c r="U42" s="410"/>
      <c r="V42" s="410"/>
      <c r="W42" s="410"/>
      <c r="X42" s="410"/>
      <c r="Y42" s="411"/>
      <c r="Z42" s="373"/>
      <c r="AA42" s="374"/>
      <c r="AB42" s="374"/>
      <c r="AC42" s="374"/>
      <c r="AD42" s="374"/>
      <c r="AE42" s="374"/>
      <c r="AF42" s="374"/>
      <c r="AG42" s="374"/>
      <c r="AH42" s="375"/>
      <c r="AI42" s="403"/>
      <c r="AJ42" s="62"/>
      <c r="AK42" s="105"/>
      <c r="AL42" s="105"/>
      <c r="AM42" s="105"/>
      <c r="AN42" s="105"/>
      <c r="AO42" s="105"/>
      <c r="AP42" s="105"/>
      <c r="AQ42" s="62"/>
      <c r="AR42" s="94"/>
      <c r="AS42" s="94"/>
      <c r="AT42" s="94"/>
      <c r="AU42" s="94"/>
      <c r="AV42" s="94"/>
      <c r="AW42" s="94"/>
    </row>
    <row r="43" spans="2:49" s="55" customFormat="1" ht="18.75" customHeight="1">
      <c r="B43" s="408"/>
      <c r="C43" s="416"/>
      <c r="D43" s="417"/>
      <c r="E43" s="417"/>
      <c r="F43" s="417"/>
      <c r="G43" s="418"/>
      <c r="H43" s="107"/>
      <c r="I43" s="412"/>
      <c r="J43" s="412"/>
      <c r="K43" s="412"/>
      <c r="L43" s="412"/>
      <c r="M43" s="412"/>
      <c r="N43" s="412"/>
      <c r="O43" s="108" t="s">
        <v>266</v>
      </c>
      <c r="P43" s="109"/>
      <c r="Q43" s="107"/>
      <c r="R43" s="412"/>
      <c r="S43" s="412"/>
      <c r="T43" s="412"/>
      <c r="U43" s="412"/>
      <c r="V43" s="412"/>
      <c r="W43" s="412"/>
      <c r="X43" s="108" t="s">
        <v>266</v>
      </c>
      <c r="Y43" s="110"/>
      <c r="Z43" s="376"/>
      <c r="AA43" s="377"/>
      <c r="AB43" s="377"/>
      <c r="AC43" s="377"/>
      <c r="AD43" s="377"/>
      <c r="AE43" s="377"/>
      <c r="AF43" s="377"/>
      <c r="AG43" s="377"/>
      <c r="AH43" s="378"/>
      <c r="AI43" s="403"/>
      <c r="AJ43" s="94"/>
      <c r="AK43" s="261"/>
      <c r="AL43" s="261"/>
      <c r="AM43" s="261"/>
      <c r="AN43" s="261"/>
      <c r="AO43" s="261"/>
      <c r="AP43" s="261"/>
      <c r="AQ43" s="94"/>
      <c r="AR43" s="94"/>
      <c r="AS43" s="94"/>
      <c r="AT43" s="94"/>
      <c r="AU43" s="94"/>
      <c r="AV43" s="94"/>
      <c r="AW43" s="94"/>
    </row>
    <row r="44" spans="2:49" s="98" customFormat="1" ht="19.5" customHeight="1">
      <c r="B44" s="408"/>
      <c r="C44" s="416"/>
      <c r="D44" s="417"/>
      <c r="E44" s="417"/>
      <c r="F44" s="417"/>
      <c r="G44" s="418"/>
      <c r="H44" s="409" t="s">
        <v>299</v>
      </c>
      <c r="I44" s="410"/>
      <c r="J44" s="410"/>
      <c r="K44" s="410"/>
      <c r="L44" s="410"/>
      <c r="M44" s="410"/>
      <c r="N44" s="410"/>
      <c r="O44" s="410"/>
      <c r="P44" s="411"/>
      <c r="Q44" s="409" t="s">
        <v>299</v>
      </c>
      <c r="R44" s="410"/>
      <c r="S44" s="410"/>
      <c r="T44" s="410"/>
      <c r="U44" s="410"/>
      <c r="V44" s="410"/>
      <c r="W44" s="410"/>
      <c r="X44" s="410"/>
      <c r="Y44" s="411"/>
      <c r="Z44" s="373"/>
      <c r="AA44" s="374"/>
      <c r="AB44" s="374"/>
      <c r="AC44" s="374"/>
      <c r="AD44" s="374"/>
      <c r="AE44" s="374"/>
      <c r="AF44" s="374"/>
      <c r="AG44" s="374"/>
      <c r="AH44" s="375"/>
      <c r="AI44" s="111"/>
      <c r="AJ44" s="112"/>
      <c r="AK44" s="112"/>
      <c r="AL44" s="112"/>
      <c r="AM44" s="112"/>
      <c r="AN44" s="112"/>
      <c r="AO44" s="112"/>
      <c r="AP44" s="112"/>
      <c r="AQ44" s="112"/>
      <c r="AR44" s="112"/>
      <c r="AS44" s="112"/>
      <c r="AT44" s="112"/>
      <c r="AU44" s="112"/>
      <c r="AV44" s="112"/>
      <c r="AW44" s="112"/>
    </row>
    <row r="45" spans="2:49" s="55" customFormat="1" ht="26.25" customHeight="1">
      <c r="B45" s="162"/>
      <c r="C45" s="419"/>
      <c r="D45" s="420"/>
      <c r="E45" s="420"/>
      <c r="F45" s="420"/>
      <c r="G45" s="421"/>
      <c r="H45" s="113"/>
      <c r="I45" s="412"/>
      <c r="J45" s="412"/>
      <c r="K45" s="412"/>
      <c r="L45" s="412"/>
      <c r="M45" s="412"/>
      <c r="N45" s="412"/>
      <c r="O45" s="114" t="s">
        <v>266</v>
      </c>
      <c r="P45" s="115"/>
      <c r="Q45" s="113"/>
      <c r="R45" s="412"/>
      <c r="S45" s="412"/>
      <c r="T45" s="412"/>
      <c r="U45" s="412"/>
      <c r="V45" s="412"/>
      <c r="W45" s="412"/>
      <c r="X45" s="114" t="s">
        <v>266</v>
      </c>
      <c r="Y45" s="115"/>
      <c r="Z45" s="376"/>
      <c r="AA45" s="377"/>
      <c r="AB45" s="377"/>
      <c r="AC45" s="377"/>
      <c r="AD45" s="377"/>
      <c r="AE45" s="377"/>
      <c r="AF45" s="377"/>
      <c r="AG45" s="377"/>
      <c r="AH45" s="378"/>
      <c r="AI45" s="104"/>
      <c r="AJ45" s="94"/>
      <c r="AK45" s="94"/>
      <c r="AL45" s="94"/>
      <c r="AM45" s="94"/>
      <c r="AN45" s="94"/>
      <c r="AO45" s="94"/>
      <c r="AP45" s="94"/>
      <c r="AQ45" s="94"/>
      <c r="AR45" s="94"/>
      <c r="AS45" s="94"/>
      <c r="AT45" s="94"/>
      <c r="AU45" s="94"/>
      <c r="AV45" s="94"/>
      <c r="AW45" s="94"/>
    </row>
    <row r="46" spans="2:49" s="27" customFormat="1" ht="6" customHeight="1">
      <c r="B46" s="94"/>
      <c r="C46" s="94"/>
      <c r="D46" s="94"/>
      <c r="E46" s="94"/>
      <c r="F46" s="94"/>
      <c r="G46" s="94"/>
      <c r="H46" s="127"/>
      <c r="I46" s="88"/>
      <c r="J46" s="127"/>
      <c r="K46" s="127"/>
      <c r="L46" s="127"/>
      <c r="M46" s="127"/>
      <c r="N46" s="127"/>
      <c r="O46" s="127"/>
      <c r="P46" s="127"/>
      <c r="Q46" s="127"/>
      <c r="R46" s="127"/>
      <c r="S46" s="127"/>
      <c r="T46" s="127"/>
      <c r="U46" s="127"/>
      <c r="V46" s="127"/>
      <c r="W46" s="127"/>
      <c r="X46" s="127"/>
      <c r="Y46" s="127"/>
      <c r="Z46" s="126"/>
      <c r="AA46" s="126"/>
      <c r="AB46" s="126"/>
      <c r="AC46" s="126"/>
      <c r="AD46" s="126"/>
      <c r="AE46" s="126"/>
      <c r="AF46" s="126"/>
      <c r="AG46" s="126"/>
      <c r="AH46" s="126"/>
      <c r="AI46" s="97"/>
      <c r="AJ46" s="88"/>
      <c r="AK46" s="88"/>
      <c r="AL46" s="88"/>
      <c r="AM46" s="88"/>
      <c r="AN46" s="88"/>
      <c r="AO46" s="88"/>
      <c r="AP46" s="88"/>
      <c r="AQ46" s="88"/>
      <c r="AR46" s="88"/>
      <c r="AS46" s="88"/>
      <c r="AT46" s="88"/>
      <c r="AU46" s="88"/>
      <c r="AV46" s="88"/>
      <c r="AW46" s="88"/>
    </row>
    <row r="47" spans="2:49" s="189" customFormat="1" ht="10.5">
      <c r="B47" s="406" t="s">
        <v>281</v>
      </c>
      <c r="C47" s="406"/>
      <c r="D47" s="406"/>
      <c r="E47" s="406"/>
      <c r="F47" s="406"/>
      <c r="G47" s="406"/>
      <c r="H47" s="406"/>
      <c r="I47" s="406"/>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06"/>
      <c r="AI47" s="188"/>
      <c r="AJ47" s="128"/>
      <c r="AK47" s="128"/>
      <c r="AL47" s="128"/>
      <c r="AM47" s="128"/>
      <c r="AN47" s="128"/>
      <c r="AO47" s="128"/>
      <c r="AP47" s="128"/>
      <c r="AQ47" s="128"/>
      <c r="AR47" s="128"/>
      <c r="AS47" s="128"/>
      <c r="AT47" s="128"/>
      <c r="AU47" s="128"/>
      <c r="AV47" s="128"/>
      <c r="AW47" s="128"/>
    </row>
    <row r="48" spans="2:49" s="189" customFormat="1" ht="10.5">
      <c r="B48" s="406" t="s">
        <v>329</v>
      </c>
      <c r="C48" s="406"/>
      <c r="D48" s="406"/>
      <c r="E48" s="406"/>
      <c r="F48" s="406"/>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188"/>
      <c r="AJ48" s="128"/>
      <c r="AK48" s="128"/>
      <c r="AL48" s="128"/>
      <c r="AM48" s="128"/>
      <c r="AN48" s="128"/>
      <c r="AO48" s="128"/>
      <c r="AP48" s="128"/>
      <c r="AQ48" s="128"/>
      <c r="AR48" s="128"/>
      <c r="AS48" s="128"/>
      <c r="AT48" s="128"/>
      <c r="AU48" s="128"/>
      <c r="AV48" s="128"/>
      <c r="AW48" s="128"/>
    </row>
    <row r="49" spans="2:49" s="189" customFormat="1" ht="10.5">
      <c r="B49" s="406" t="s">
        <v>330</v>
      </c>
      <c r="C49" s="407"/>
      <c r="D49" s="407"/>
      <c r="E49" s="407"/>
      <c r="F49" s="407"/>
      <c r="G49" s="407"/>
      <c r="H49" s="407"/>
      <c r="I49" s="407"/>
      <c r="J49" s="407"/>
      <c r="K49" s="407"/>
      <c r="L49" s="407"/>
      <c r="M49" s="407"/>
      <c r="N49" s="407"/>
      <c r="O49" s="407"/>
      <c r="P49" s="407"/>
      <c r="Q49" s="407"/>
      <c r="R49" s="407"/>
      <c r="S49" s="407"/>
      <c r="T49" s="407"/>
      <c r="U49" s="407"/>
      <c r="V49" s="407"/>
      <c r="W49" s="407"/>
      <c r="X49" s="407"/>
      <c r="Y49" s="407"/>
      <c r="Z49" s="407"/>
      <c r="AA49" s="407"/>
      <c r="AB49" s="407"/>
      <c r="AC49" s="407"/>
      <c r="AD49" s="407"/>
      <c r="AE49" s="407"/>
      <c r="AF49" s="407"/>
      <c r="AG49" s="407"/>
      <c r="AH49" s="407"/>
      <c r="AI49" s="188"/>
      <c r="AJ49" s="128"/>
      <c r="AK49" s="128"/>
      <c r="AL49" s="128"/>
      <c r="AM49" s="128"/>
      <c r="AN49" s="128"/>
      <c r="AO49" s="128"/>
      <c r="AP49" s="128"/>
      <c r="AQ49" s="128"/>
      <c r="AR49" s="128"/>
      <c r="AS49" s="128"/>
      <c r="AT49" s="128"/>
      <c r="AU49" s="128"/>
      <c r="AV49" s="128"/>
      <c r="AW49" s="128"/>
    </row>
    <row r="50" spans="2:49" s="189" customFormat="1" ht="10.5">
      <c r="B50" s="128" t="s">
        <v>300</v>
      </c>
      <c r="C50" s="128"/>
      <c r="D50" s="128"/>
      <c r="E50" s="128"/>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88"/>
      <c r="AJ50" s="128"/>
      <c r="AK50" s="128"/>
      <c r="AL50" s="128"/>
      <c r="AM50" s="128"/>
      <c r="AN50" s="128"/>
      <c r="AO50" s="128"/>
      <c r="AP50" s="128"/>
      <c r="AQ50" s="128"/>
      <c r="AR50" s="128"/>
      <c r="AS50" s="128"/>
      <c r="AT50" s="128"/>
      <c r="AU50" s="128"/>
      <c r="AV50" s="128"/>
      <c r="AW50" s="128"/>
    </row>
    <row r="51" spans="2:49" s="189" customFormat="1" ht="10.5">
      <c r="B51" s="406" t="s">
        <v>301</v>
      </c>
      <c r="C51" s="406"/>
      <c r="D51" s="406"/>
      <c r="E51" s="406"/>
      <c r="F51" s="407"/>
      <c r="G51" s="407"/>
      <c r="H51" s="407"/>
      <c r="I51" s="407"/>
      <c r="J51" s="407"/>
      <c r="K51" s="407"/>
      <c r="L51" s="407"/>
      <c r="M51" s="407"/>
      <c r="N51" s="407"/>
      <c r="O51" s="407"/>
      <c r="P51" s="407"/>
      <c r="Q51" s="407"/>
      <c r="R51" s="407"/>
      <c r="S51" s="407"/>
      <c r="T51" s="407"/>
      <c r="U51" s="407"/>
      <c r="V51" s="407"/>
      <c r="W51" s="407"/>
      <c r="X51" s="407"/>
      <c r="Y51" s="407"/>
      <c r="Z51" s="407"/>
      <c r="AA51" s="407"/>
      <c r="AB51" s="407"/>
      <c r="AC51" s="407"/>
      <c r="AD51" s="407"/>
      <c r="AE51" s="407"/>
      <c r="AF51" s="407"/>
      <c r="AG51" s="407"/>
      <c r="AH51" s="407"/>
      <c r="AI51" s="188"/>
      <c r="AJ51" s="128"/>
      <c r="AK51" s="128"/>
      <c r="AL51" s="128"/>
      <c r="AM51" s="128"/>
      <c r="AN51" s="128"/>
      <c r="AO51" s="128"/>
      <c r="AP51" s="128"/>
      <c r="AQ51" s="128"/>
      <c r="AR51" s="128"/>
      <c r="AS51" s="128"/>
      <c r="AT51" s="128"/>
      <c r="AU51" s="128"/>
      <c r="AV51" s="128"/>
      <c r="AW51" s="128"/>
    </row>
    <row r="52" spans="2:49" ht="22.5" customHeight="1">
      <c r="B52" s="156"/>
      <c r="C52" s="518"/>
      <c r="D52" s="518"/>
      <c r="E52" s="518"/>
      <c r="F52" s="518"/>
      <c r="G52" s="518"/>
      <c r="H52" s="518"/>
      <c r="I52" s="518"/>
      <c r="J52" s="518"/>
      <c r="K52" s="518"/>
      <c r="L52" s="518"/>
      <c r="O52" s="519" t="str">
        <f>IF(AJ13*AJ15=1,"",IF(OR(AJ13&gt;AK11,AJ15&gt;AK11),"※子が2歳以上の育業日数は除外しています",""))</f>
        <v/>
      </c>
      <c r="P52" s="519"/>
      <c r="Q52" s="519"/>
      <c r="R52" s="519"/>
      <c r="S52" s="519"/>
      <c r="T52" s="519"/>
      <c r="U52" s="519"/>
      <c r="V52" s="519"/>
      <c r="W52" s="519"/>
      <c r="X52" s="519"/>
      <c r="Y52" s="519"/>
      <c r="Z52" s="519"/>
      <c r="AA52" s="519"/>
      <c r="AB52" s="519"/>
      <c r="AC52" s="519"/>
      <c r="AD52" s="519"/>
      <c r="AE52" s="519"/>
      <c r="AF52" s="519"/>
      <c r="AG52" s="519"/>
      <c r="AH52" s="519"/>
      <c r="AI52" s="90"/>
      <c r="AM52" s="88"/>
    </row>
    <row r="53" spans="2:49" ht="22.5" customHeight="1">
      <c r="B53" s="64"/>
      <c r="C53" s="28"/>
      <c r="D53" s="28"/>
      <c r="E53" s="30"/>
      <c r="F53" s="29"/>
      <c r="G53" s="29"/>
      <c r="AI53" s="90"/>
      <c r="AM53" s="88"/>
    </row>
    <row r="54" spans="2:49" ht="36" customHeight="1">
      <c r="AI54" s="95"/>
      <c r="AJ54" s="95"/>
      <c r="AK54" s="95"/>
      <c r="AL54" s="95"/>
      <c r="AM54" s="95"/>
      <c r="AN54" s="95"/>
      <c r="AO54" s="95"/>
      <c r="AP54" s="95"/>
    </row>
    <row r="55" spans="2:49" ht="22.5" customHeight="1">
      <c r="B55" s="64"/>
      <c r="C55" s="28"/>
      <c r="D55" s="28"/>
      <c r="E55" s="30"/>
      <c r="F55" s="29"/>
      <c r="G55" s="29"/>
      <c r="AI55" s="90"/>
      <c r="AM55" s="88"/>
    </row>
    <row r="56" spans="2:49" ht="22.5" customHeight="1">
      <c r="B56" s="64"/>
      <c r="C56" s="28"/>
      <c r="D56" s="28"/>
      <c r="E56" s="30"/>
      <c r="F56" s="29"/>
      <c r="G56" s="29"/>
      <c r="AI56" s="90"/>
      <c r="AM56" s="88"/>
    </row>
    <row r="57" spans="2:49" ht="22.5" customHeight="1">
      <c r="B57" s="64"/>
      <c r="C57" s="28"/>
      <c r="D57" s="28"/>
      <c r="E57" s="30"/>
      <c r="F57" s="29"/>
      <c r="G57" s="29"/>
      <c r="AI57" s="90"/>
      <c r="AM57" s="88"/>
    </row>
    <row r="58" spans="2:49" ht="22.5" customHeight="1">
      <c r="B58" s="64"/>
      <c r="C58" s="28"/>
      <c r="D58" s="28"/>
      <c r="E58" s="30"/>
      <c r="F58" s="29"/>
      <c r="G58" s="29"/>
      <c r="AI58" s="90"/>
      <c r="AM58" s="88"/>
    </row>
    <row r="59" spans="2:49" ht="22.5" customHeight="1">
      <c r="B59" s="64"/>
      <c r="C59" s="28"/>
      <c r="D59" s="28"/>
      <c r="E59" s="30"/>
      <c r="F59" s="29"/>
      <c r="G59" s="29"/>
      <c r="AI59" s="90"/>
      <c r="AM59" s="88"/>
    </row>
    <row r="60" spans="2:49" ht="22.5" customHeight="1">
      <c r="B60" s="64"/>
      <c r="C60" s="28"/>
      <c r="D60" s="28"/>
      <c r="E60" s="30"/>
      <c r="F60" s="29"/>
      <c r="G60" s="29"/>
      <c r="AI60" s="90"/>
      <c r="AM60" s="88"/>
    </row>
    <row r="61" spans="2:49" ht="22.5" customHeight="1">
      <c r="B61" s="64"/>
      <c r="C61" s="28"/>
      <c r="D61" s="28"/>
      <c r="E61" s="30"/>
      <c r="F61" s="29"/>
      <c r="G61" s="29"/>
      <c r="AI61" s="90"/>
      <c r="AM61" s="88"/>
    </row>
    <row r="62" spans="2:49" ht="22.5" customHeight="1">
      <c r="B62" s="64"/>
      <c r="C62" s="28"/>
      <c r="D62" s="28"/>
      <c r="E62" s="30"/>
      <c r="F62" s="29"/>
      <c r="G62" s="29"/>
      <c r="AI62" s="90"/>
      <c r="AM62" s="88"/>
    </row>
    <row r="63" spans="2:49" ht="22.5" customHeight="1">
      <c r="B63" s="64"/>
      <c r="C63" s="28"/>
      <c r="D63" s="28"/>
      <c r="E63" s="30"/>
      <c r="F63" s="29"/>
      <c r="G63" s="29"/>
      <c r="AI63" s="90"/>
      <c r="AM63" s="88"/>
    </row>
    <row r="64" spans="2:49" ht="22.5" customHeight="1">
      <c r="B64" s="64"/>
      <c r="C64" s="28"/>
      <c r="D64" s="28"/>
      <c r="E64" s="30"/>
      <c r="F64" s="29"/>
      <c r="G64" s="29"/>
      <c r="AI64" s="90"/>
      <c r="AM64" s="88"/>
    </row>
    <row r="65" spans="2:39" ht="22.5" customHeight="1">
      <c r="B65" s="64"/>
      <c r="C65" s="28"/>
      <c r="D65" s="28"/>
      <c r="E65" s="30"/>
      <c r="F65" s="29"/>
      <c r="G65" s="29"/>
      <c r="AI65" s="90"/>
      <c r="AM65" s="88"/>
    </row>
    <row r="66" spans="2:39">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row>
    <row r="67" spans="2:39">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row>
    <row r="68" spans="2:39">
      <c r="B68" s="17"/>
      <c r="C68" s="17"/>
      <c r="D68" s="17"/>
      <c r="E68" s="17"/>
      <c r="F68" s="17"/>
      <c r="G68" s="17"/>
      <c r="H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row>
    <row r="69" spans="2:39">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row>
    <row r="70" spans="2:39">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row>
  </sheetData>
  <sheetProtection algorithmName="SHA-512" hashValue="ktMezKySDLFkaNGr+kJausriUKztJ5JBdMAHB7d//wO0sE02/HR5EZyUg+n3ux3B70fwgX6IXqycVRahoqiqhw==" saltValue="1C2HwBDYAEQDjs3AMome/Q==" spinCount="100000" sheet="1" formatCells="0" formatColumns="0" formatRows="0" selectLockedCells="1"/>
  <mergeCells count="176">
    <mergeCell ref="Q39:T39"/>
    <mergeCell ref="B47:AH47"/>
    <mergeCell ref="B48:AH48"/>
    <mergeCell ref="B49:AH49"/>
    <mergeCell ref="B51:AH51"/>
    <mergeCell ref="C52:L52"/>
    <mergeCell ref="O52:AH52"/>
    <mergeCell ref="H42:P42"/>
    <mergeCell ref="Q42:Y42"/>
    <mergeCell ref="Z42:AH43"/>
    <mergeCell ref="I43:N43"/>
    <mergeCell ref="R43:W43"/>
    <mergeCell ref="H44:P44"/>
    <mergeCell ref="Q44:Y44"/>
    <mergeCell ref="Z44:AH45"/>
    <mergeCell ref="I45:N45"/>
    <mergeCell ref="R45:W45"/>
    <mergeCell ref="Z39:AH41"/>
    <mergeCell ref="AI39:AI43"/>
    <mergeCell ref="B40:B44"/>
    <mergeCell ref="I40:J40"/>
    <mergeCell ref="K40:L40"/>
    <mergeCell ref="M40:N40"/>
    <mergeCell ref="O40:P40"/>
    <mergeCell ref="B34:B38"/>
    <mergeCell ref="C34:G38"/>
    <mergeCell ref="Z34:AH38"/>
    <mergeCell ref="AI34:AI35"/>
    <mergeCell ref="I36:K36"/>
    <mergeCell ref="L36:O36"/>
    <mergeCell ref="R36:T36"/>
    <mergeCell ref="U36:X36"/>
    <mergeCell ref="AI36:AI37"/>
    <mergeCell ref="J38:Y38"/>
    <mergeCell ref="R40:S40"/>
    <mergeCell ref="T40:U40"/>
    <mergeCell ref="V40:W40"/>
    <mergeCell ref="X40:Y40"/>
    <mergeCell ref="L41:O41"/>
    <mergeCell ref="U41:X41"/>
    <mergeCell ref="C39:G45"/>
    <mergeCell ref="H39:K39"/>
    <mergeCell ref="C32:G32"/>
    <mergeCell ref="H32:P32"/>
    <mergeCell ref="Q32:Y32"/>
    <mergeCell ref="Z32:AH32"/>
    <mergeCell ref="C33:G33"/>
    <mergeCell ref="H33:P33"/>
    <mergeCell ref="Q33:Y33"/>
    <mergeCell ref="Z33:AH33"/>
    <mergeCell ref="Q29:Y29"/>
    <mergeCell ref="F30:G31"/>
    <mergeCell ref="H30:P30"/>
    <mergeCell ref="Q30:Y30"/>
    <mergeCell ref="Z30:AH31"/>
    <mergeCell ref="H31:P31"/>
    <mergeCell ref="Q31:Y31"/>
    <mergeCell ref="B25:E25"/>
    <mergeCell ref="H25:P25"/>
    <mergeCell ref="Q25:Y25"/>
    <mergeCell ref="Z25:AH25"/>
    <mergeCell ref="B26:B31"/>
    <mergeCell ref="C26:E27"/>
    <mergeCell ref="F26:G26"/>
    <mergeCell ref="H26:P26"/>
    <mergeCell ref="Q26:Y26"/>
    <mergeCell ref="Z26:AH26"/>
    <mergeCell ref="F27:G27"/>
    <mergeCell ref="H27:P27"/>
    <mergeCell ref="Q27:Y27"/>
    <mergeCell ref="Z27:AH27"/>
    <mergeCell ref="C28:E31"/>
    <mergeCell ref="F28:G29"/>
    <mergeCell ref="H28:P28"/>
    <mergeCell ref="Q28:Y28"/>
    <mergeCell ref="Z28:AH29"/>
    <mergeCell ref="H29:P29"/>
    <mergeCell ref="B20:H20"/>
    <mergeCell ref="I20:J20"/>
    <mergeCell ref="K20:L20"/>
    <mergeCell ref="N20:O20"/>
    <mergeCell ref="Q20:R20"/>
    <mergeCell ref="S20:T20"/>
    <mergeCell ref="U20:Z20"/>
    <mergeCell ref="AB20:AE20"/>
    <mergeCell ref="B18:H19"/>
    <mergeCell ref="Z18:AC18"/>
    <mergeCell ref="AD18:AH18"/>
    <mergeCell ref="AI18:AI19"/>
    <mergeCell ref="I19:J19"/>
    <mergeCell ref="K19:L19"/>
    <mergeCell ref="N19:O19"/>
    <mergeCell ref="Q19:R19"/>
    <mergeCell ref="T19:U19"/>
    <mergeCell ref="V19:X19"/>
    <mergeCell ref="AA19:AB19"/>
    <mergeCell ref="I18:J18"/>
    <mergeCell ref="K18:L18"/>
    <mergeCell ref="N18:O18"/>
    <mergeCell ref="Q18:R18"/>
    <mergeCell ref="T18:U18"/>
    <mergeCell ref="AE19:AG19"/>
    <mergeCell ref="AI16:AI17"/>
    <mergeCell ref="I17:J17"/>
    <mergeCell ref="K17:L17"/>
    <mergeCell ref="N17:O17"/>
    <mergeCell ref="Q17:R17"/>
    <mergeCell ref="T17:U17"/>
    <mergeCell ref="V17:X17"/>
    <mergeCell ref="AA17:AB17"/>
    <mergeCell ref="AE17:AG17"/>
    <mergeCell ref="B16:H17"/>
    <mergeCell ref="I16:J16"/>
    <mergeCell ref="K16:L16"/>
    <mergeCell ref="N16:O16"/>
    <mergeCell ref="Q16:R16"/>
    <mergeCell ref="T16:U16"/>
    <mergeCell ref="Z16:AC16"/>
    <mergeCell ref="AD16:AH16"/>
    <mergeCell ref="B14:H15"/>
    <mergeCell ref="Z14:AC14"/>
    <mergeCell ref="AD14:AH14"/>
    <mergeCell ref="AI14:AI15"/>
    <mergeCell ref="I15:J15"/>
    <mergeCell ref="K15:L15"/>
    <mergeCell ref="N15:O15"/>
    <mergeCell ref="Q15:R15"/>
    <mergeCell ref="T15:U15"/>
    <mergeCell ref="V15:X15"/>
    <mergeCell ref="AA15:AB15"/>
    <mergeCell ref="I14:J14"/>
    <mergeCell ref="K14:L14"/>
    <mergeCell ref="N14:O14"/>
    <mergeCell ref="Q14:R14"/>
    <mergeCell ref="T14:U14"/>
    <mergeCell ref="AE15:AG15"/>
    <mergeCell ref="B12:H13"/>
    <mergeCell ref="I12:J12"/>
    <mergeCell ref="K12:L12"/>
    <mergeCell ref="N12:O12"/>
    <mergeCell ref="Q12:R12"/>
    <mergeCell ref="T12:U12"/>
    <mergeCell ref="Z12:AC12"/>
    <mergeCell ref="AD12:AH12"/>
    <mergeCell ref="AI12:AI13"/>
    <mergeCell ref="I13:J13"/>
    <mergeCell ref="K13:L13"/>
    <mergeCell ref="N13:O13"/>
    <mergeCell ref="Q13:R13"/>
    <mergeCell ref="T13:U13"/>
    <mergeCell ref="V13:X13"/>
    <mergeCell ref="AA13:AB13"/>
    <mergeCell ref="AE13:AG13"/>
    <mergeCell ref="B9:L9"/>
    <mergeCell ref="M9:AH9"/>
    <mergeCell ref="B10:H11"/>
    <mergeCell ref="I10:L10"/>
    <mergeCell ref="M10:V10"/>
    <mergeCell ref="W10:X11"/>
    <mergeCell ref="I11:L11"/>
    <mergeCell ref="M11:V11"/>
    <mergeCell ref="Y11:Z11"/>
    <mergeCell ref="AB11:AC11"/>
    <mergeCell ref="AE11:AG11"/>
    <mergeCell ref="B3:M3"/>
    <mergeCell ref="B4:F8"/>
    <mergeCell ref="G4:L4"/>
    <mergeCell ref="M4:AC4"/>
    <mergeCell ref="AD4:AH8"/>
    <mergeCell ref="G5:L5"/>
    <mergeCell ref="M5:AC5"/>
    <mergeCell ref="G6:L6"/>
    <mergeCell ref="M6:AC6"/>
    <mergeCell ref="G7:L8"/>
    <mergeCell ref="M7:AC7"/>
    <mergeCell ref="V8:AA8"/>
  </mergeCells>
  <phoneticPr fontId="12"/>
  <conditionalFormatting sqref="H32">
    <cfRule type="expression" dxfId="342" priority="68">
      <formula>$H$32=""</formula>
    </cfRule>
  </conditionalFormatting>
  <conditionalFormatting sqref="H33">
    <cfRule type="expression" dxfId="341" priority="67">
      <formula>$H$33=""</formula>
    </cfRule>
  </conditionalFormatting>
  <conditionalFormatting sqref="H28:P28">
    <cfRule type="expression" dxfId="340" priority="30">
      <formula>AK28=FALSE</formula>
    </cfRule>
  </conditionalFormatting>
  <conditionalFormatting sqref="H29:P29">
    <cfRule type="expression" dxfId="339" priority="27" stopIfTrue="1">
      <formula>AK28=TRUE</formula>
    </cfRule>
  </conditionalFormatting>
  <conditionalFormatting sqref="H30:P30">
    <cfRule type="expression" dxfId="338" priority="25">
      <formula>AK30=FALSE</formula>
    </cfRule>
  </conditionalFormatting>
  <conditionalFormatting sqref="H31:P31">
    <cfRule type="expression" dxfId="337" priority="19" stopIfTrue="1">
      <formula>AK30=TRUE</formula>
    </cfRule>
  </conditionalFormatting>
  <conditionalFormatting sqref="H34:P35 H36:I36 L36 P36">
    <cfRule type="expression" dxfId="336" priority="16">
      <formula>COUNTIF($AJ$34:$AK$36,FALSE)=4</formula>
    </cfRule>
  </conditionalFormatting>
  <conditionalFormatting sqref="H39:P41">
    <cfRule type="expression" dxfId="335" priority="60">
      <formula>COUNTIF($AJ$40:$AM$41,FALSE)=5</formula>
    </cfRule>
  </conditionalFormatting>
  <conditionalFormatting sqref="H28:Y28">
    <cfRule type="expression" priority="28" stopIfTrue="1">
      <formula>H29&lt;&gt;""</formula>
    </cfRule>
  </conditionalFormatting>
  <conditionalFormatting sqref="H29:Y29">
    <cfRule type="containsBlanks" dxfId="334" priority="31">
      <formula>LEN(TRIM(H29))=0</formula>
    </cfRule>
  </conditionalFormatting>
  <conditionalFormatting sqref="H30:Y30">
    <cfRule type="expression" priority="23" stopIfTrue="1">
      <formula>H31&lt;&gt;""</formula>
    </cfRule>
  </conditionalFormatting>
  <conditionalFormatting sqref="H31:Y31">
    <cfRule type="containsBlanks" dxfId="333" priority="20">
      <formula>LEN(TRIM(H31))=0</formula>
    </cfRule>
  </conditionalFormatting>
  <conditionalFormatting sqref="H37:Y38 H34:Y35 H36:I36 L36">
    <cfRule type="expression" dxfId="332" priority="15">
      <formula>OR(AND($AJ$34=TRUE,$AM$34=TRUE),AND($AJ$34=TRUE,$AL$35=TRUE),AND($AJ$34=TRUE,$AL$36=TRUE),AND($AK$34=TRUE,$AL$35=TRUE),AND($AK$34=TRUE,$AL$36=TRUE))</formula>
    </cfRule>
  </conditionalFormatting>
  <conditionalFormatting sqref="H37:Y38">
    <cfRule type="expression" priority="13" stopIfTrue="1">
      <formula>$AJ$38=TRUE</formula>
    </cfRule>
    <cfRule type="expression" dxfId="331" priority="14">
      <formula>$AM$34=TRUE</formula>
    </cfRule>
  </conditionalFormatting>
  <conditionalFormatting sqref="H26:AH27">
    <cfRule type="containsBlanks" dxfId="330" priority="34">
      <formula>LEN(TRIM(H26))=0</formula>
    </cfRule>
  </conditionalFormatting>
  <conditionalFormatting sqref="I43:N43">
    <cfRule type="containsBlanks" dxfId="329" priority="80">
      <formula>LEN(TRIM(I43))=0</formula>
    </cfRule>
  </conditionalFormatting>
  <conditionalFormatting sqref="I45:N45">
    <cfRule type="containsBlanks" dxfId="328" priority="11">
      <formula>LEN(TRIM(I45))=0</formula>
    </cfRule>
  </conditionalFormatting>
  <conditionalFormatting sqref="K12:K19">
    <cfRule type="expression" dxfId="327" priority="36">
      <formula>K12=""</formula>
    </cfRule>
  </conditionalFormatting>
  <conditionalFormatting sqref="K16:K19">
    <cfRule type="expression" dxfId="326" priority="37">
      <formula>$L$12=""</formula>
    </cfRule>
  </conditionalFormatting>
  <conditionalFormatting sqref="L36">
    <cfRule type="expression" dxfId="325" priority="17">
      <formula>AND($AJ$36=TRUE,$L$36="")</formula>
    </cfRule>
  </conditionalFormatting>
  <conditionalFormatting sqref="L41:O41">
    <cfRule type="expression" dxfId="324" priority="64">
      <formula>AND($AJ$41=TRUE,$L$41="")</formula>
    </cfRule>
  </conditionalFormatting>
  <conditionalFormatting sqref="M4">
    <cfRule type="expression" dxfId="323" priority="78">
      <formula>$M$4=""</formula>
    </cfRule>
  </conditionalFormatting>
  <conditionalFormatting sqref="M5">
    <cfRule type="expression" dxfId="322" priority="76">
      <formula>$M$5=""</formula>
    </cfRule>
  </conditionalFormatting>
  <conditionalFormatting sqref="M6">
    <cfRule type="expression" dxfId="321" priority="75">
      <formula>$M$6=""</formula>
    </cfRule>
  </conditionalFormatting>
  <conditionalFormatting sqref="M7">
    <cfRule type="expression" dxfId="320" priority="74">
      <formula>$M$7=""</formula>
    </cfRule>
  </conditionalFormatting>
  <conditionalFormatting sqref="M8">
    <cfRule type="expression" dxfId="319" priority="77">
      <formula>AND(AJ8=FALSE,AK8=FALSE)</formula>
    </cfRule>
  </conditionalFormatting>
  <conditionalFormatting sqref="M9">
    <cfRule type="expression" dxfId="318" priority="79">
      <formula>$M$9=""</formula>
    </cfRule>
  </conditionalFormatting>
  <conditionalFormatting sqref="M10:M19">
    <cfRule type="expression" dxfId="317" priority="38">
      <formula>M10=""</formula>
    </cfRule>
  </conditionalFormatting>
  <conditionalFormatting sqref="M13">
    <cfRule type="expression" dxfId="316" priority="39">
      <formula>AND($AE$12="有",DATEVALUE(CONCATENATE($Q$9&amp;$Q$10,$S$10,$T$10,$U$10,$W$10,#REF!))+56&lt;DATEVALUE(CONCATENATE($G$12,$I$12,$J$12,$K$12,$L$12,$M$12,$N$12)))</formula>
    </cfRule>
  </conditionalFormatting>
  <conditionalFormatting sqref="N12:N19">
    <cfRule type="expression" dxfId="315" priority="40">
      <formula>N12=""</formula>
    </cfRule>
  </conditionalFormatting>
  <conditionalFormatting sqref="N13">
    <cfRule type="expression" dxfId="314" priority="41">
      <formula>AND($AE$12="有",DATEVALUE(CONCATENATE($Q$9&amp;$Q$10,$S$10,$T$10,$U$10,$W$10,#REF!))+56&lt;DATEVALUE(CONCATENATE($G$12,$I$12,$J$12,$K$12,$L$12,$M$12,$N$12)))</formula>
    </cfRule>
  </conditionalFormatting>
  <conditionalFormatting sqref="P12:P19">
    <cfRule type="expression" dxfId="313" priority="42">
      <formula>P12=""</formula>
    </cfRule>
  </conditionalFormatting>
  <conditionalFormatting sqref="P13">
    <cfRule type="expression" dxfId="312" priority="43">
      <formula>AND($AE$12="有",DATEVALUE(CONCATENATE($Q$9&amp;$Q$10,$S$10,$T$10,$U$10,$W$10,#REF!))+56&lt;DATEVALUE(CONCATENATE($G$12,$I$12,$J$12,$K$12,$L$12,$M$12,$N$12)))</formula>
    </cfRule>
  </conditionalFormatting>
  <conditionalFormatting sqref="P36:R36 U36 Y36">
    <cfRule type="expression" dxfId="311" priority="2">
      <formula>OR(AND($AJ$34=TRUE,$AM$34=TRUE),AND($AJ$34=TRUE,$AL$35=TRUE),AND($AJ$34=TRUE,$AL$36=TRUE),AND($AK$34=TRUE,$AL$35=TRUE),AND($AK$34=TRUE,$AL$36=TRUE))</formula>
    </cfRule>
  </conditionalFormatting>
  <conditionalFormatting sqref="Q12">
    <cfRule type="expression" dxfId="310" priority="45" stopIfTrue="1">
      <formula>Q12=""</formula>
    </cfRule>
  </conditionalFormatting>
  <conditionalFormatting sqref="Q13">
    <cfRule type="expression" dxfId="309" priority="46">
      <formula>AND($AE$12="有",DATEVALUE(CONCATENATE($Q$9&amp;$Q$10,$S$10,$T$10,$U$10,$W$10,#REF!))+56&lt;DATEVALUE(CONCATENATE($G$12,$I$12,$J$12,$K$12,$L$12,$M$12,$N$12)))</formula>
    </cfRule>
  </conditionalFormatting>
  <conditionalFormatting sqref="Q13:Q19">
    <cfRule type="expression" dxfId="308" priority="44">
      <formula>Q13=""</formula>
    </cfRule>
  </conditionalFormatting>
  <conditionalFormatting sqref="Q32">
    <cfRule type="expression" dxfId="307" priority="63">
      <formula>$Q$32=""</formula>
    </cfRule>
  </conditionalFormatting>
  <conditionalFormatting sqref="Q33">
    <cfRule type="expression" dxfId="306" priority="66">
      <formula>$Q$33=""</formula>
    </cfRule>
  </conditionalFormatting>
  <conditionalFormatting sqref="Q28:Y28">
    <cfRule type="expression" dxfId="305" priority="29">
      <formula>AL28=FALSE</formula>
    </cfRule>
  </conditionalFormatting>
  <conditionalFormatting sqref="Q29:Y29">
    <cfRule type="expression" dxfId="304" priority="26" stopIfTrue="1">
      <formula>AL28=TRUE</formula>
    </cfRule>
  </conditionalFormatting>
  <conditionalFormatting sqref="Q30:Y30">
    <cfRule type="expression" dxfId="303" priority="24">
      <formula>AL30=FALSE</formula>
    </cfRule>
  </conditionalFormatting>
  <conditionalFormatting sqref="Q31:Y31">
    <cfRule type="expression" dxfId="302" priority="18" stopIfTrue="1">
      <formula>AL30=TRUE</formula>
    </cfRule>
  </conditionalFormatting>
  <conditionalFormatting sqref="Q34:Y36">
    <cfRule type="expression" dxfId="301" priority="61">
      <formula>COUNTIF($AL$34:$AM$36,FALSE)=4</formula>
    </cfRule>
  </conditionalFormatting>
  <conditionalFormatting sqref="Q39:Y41">
    <cfRule type="expression" dxfId="300" priority="59">
      <formula>COUNTIF($AN$40:$AQ$41,FALSE)=5</formula>
    </cfRule>
  </conditionalFormatting>
  <conditionalFormatting sqref="R8">
    <cfRule type="expression" dxfId="299" priority="70">
      <formula>AND($AJ$8=FALSE,$AK$8=FALSE)</formula>
    </cfRule>
  </conditionalFormatting>
  <conditionalFormatting sqref="R36 U36 Y36">
    <cfRule type="expression" dxfId="298" priority="3">
      <formula>COUNTIF($AL$34:$AM$36,FALSE)=4</formula>
    </cfRule>
  </conditionalFormatting>
  <conditionalFormatting sqref="R43:W43">
    <cfRule type="containsBlanks" dxfId="297" priority="81">
      <formula>LEN(TRIM(R43))=0</formula>
    </cfRule>
  </conditionalFormatting>
  <conditionalFormatting sqref="R45:W45">
    <cfRule type="containsBlanks" dxfId="296" priority="8">
      <formula>LEN(TRIM(R45))=0</formula>
    </cfRule>
  </conditionalFormatting>
  <conditionalFormatting sqref="S12:S19">
    <cfRule type="expression" dxfId="295" priority="47">
      <formula>S12=""</formula>
    </cfRule>
  </conditionalFormatting>
  <conditionalFormatting sqref="S13">
    <cfRule type="expression" dxfId="294" priority="48">
      <formula>AND($AE$12="有",DATEVALUE(CONCATENATE($Q$9&amp;$Q$10,$S$10,$T$10,$U$10,$W$10,#REF!))+56&lt;DATEVALUE(CONCATENATE($G$12,$I$12,$J$12,$K$12,$L$12,$M$12,$N$12)))</formula>
    </cfRule>
  </conditionalFormatting>
  <conditionalFormatting sqref="U36">
    <cfRule type="expression" dxfId="293" priority="4">
      <formula>AND($AL$36=TRUE,$U$36="")</formula>
    </cfRule>
  </conditionalFormatting>
  <conditionalFormatting sqref="U41:X41">
    <cfRule type="expression" dxfId="292" priority="12">
      <formula>AND($AN$41=TRUE,$U$41="")</formula>
    </cfRule>
  </conditionalFormatting>
  <conditionalFormatting sqref="V8">
    <cfRule type="expression" dxfId="291" priority="71">
      <formula>$AJ$8=TRUE</formula>
    </cfRule>
    <cfRule type="expression" dxfId="290" priority="72">
      <formula>$V$8=""</formula>
    </cfRule>
  </conditionalFormatting>
  <conditionalFormatting sqref="Y10:Y11">
    <cfRule type="expression" dxfId="289" priority="53">
      <formula>Y10=""</formula>
    </cfRule>
  </conditionalFormatting>
  <conditionalFormatting sqref="Z26:AH27">
    <cfRule type="expression" priority="33" stopIfTrue="1">
      <formula>AND(H26&lt;&gt;"",H26=Q26)</formula>
    </cfRule>
  </conditionalFormatting>
  <conditionalFormatting sqref="Z27:AH27">
    <cfRule type="expression" priority="35" stopIfTrue="1">
      <formula>H28=Q28</formula>
    </cfRule>
  </conditionalFormatting>
  <conditionalFormatting sqref="Z28:AH31">
    <cfRule type="expression" priority="21" stopIfTrue="1">
      <formula>AND(AND(H29&lt;&gt;"",Q29&lt;&gt;""),H29=Q29)</formula>
    </cfRule>
    <cfRule type="expression" priority="22" stopIfTrue="1">
      <formula>AND(AK28=TRUE,AL28=TRUE)</formula>
    </cfRule>
  </conditionalFormatting>
  <conditionalFormatting sqref="Z28:AH32">
    <cfRule type="containsBlanks" dxfId="288" priority="32">
      <formula>LEN(TRIM(Z28))=0</formula>
    </cfRule>
  </conditionalFormatting>
  <conditionalFormatting sqref="Z32:AH33">
    <cfRule type="expression" dxfId="287" priority="5">
      <formula>AND($H32="",$Q32="")</formula>
    </cfRule>
    <cfRule type="expression" dxfId="286" priority="6">
      <formula>$H32=$Q32</formula>
    </cfRule>
  </conditionalFormatting>
  <conditionalFormatting sqref="Z33:AH33">
    <cfRule type="containsBlanks" dxfId="285" priority="7">
      <formula>LEN(TRIM(Z33))=0</formula>
    </cfRule>
  </conditionalFormatting>
  <conditionalFormatting sqref="Z34:AH38">
    <cfRule type="expression" dxfId="284" priority="58">
      <formula>AND($AK$17=TRUE,$AM$17=TRUE)</formula>
    </cfRule>
    <cfRule type="expression" dxfId="283" priority="62">
      <formula>$Z$15</formula>
    </cfRule>
  </conditionalFormatting>
  <conditionalFormatting sqref="Z39:AH41">
    <cfRule type="expression" dxfId="282" priority="57">
      <formula>OR(AND(AJ40=TRUE,AN40=TRUE),AND(AK40=TRUE,AO40=TRUE),AND(AL40=TRUE,AP40=TRUE),AND(AM40=TRUE,AQ40=TRUE),AND(AJ41=TRUE,AN41=TRUE))</formula>
    </cfRule>
    <cfRule type="expression" dxfId="281" priority="65">
      <formula>$Z$39=""</formula>
    </cfRule>
  </conditionalFormatting>
  <conditionalFormatting sqref="Z42:AH43">
    <cfRule type="expression" dxfId="280" priority="55">
      <formula>AND($I$43&lt;&gt;"",$R$43&lt;&gt;"",$I$43=$R$43)</formula>
    </cfRule>
    <cfRule type="expression" dxfId="279" priority="56">
      <formula>$Z$42=""</formula>
    </cfRule>
  </conditionalFormatting>
  <conditionalFormatting sqref="Z44:AH45">
    <cfRule type="expression" dxfId="278" priority="9">
      <formula>AND($I$45&lt;&gt;"",$R$45&lt;&gt;"",$I$45=$R$45)</formula>
    </cfRule>
    <cfRule type="expression" dxfId="277" priority="10">
      <formula>$Z$44=""</formula>
    </cfRule>
  </conditionalFormatting>
  <conditionalFormatting sqref="AA13">
    <cfRule type="expression" dxfId="276" priority="52">
      <formula>AA13=""</formula>
    </cfRule>
  </conditionalFormatting>
  <conditionalFormatting sqref="AA15">
    <cfRule type="expression" dxfId="275" priority="50">
      <formula>AA15=""</formula>
    </cfRule>
  </conditionalFormatting>
  <conditionalFormatting sqref="AA17">
    <cfRule type="expression" dxfId="274" priority="49">
      <formula>AA17=""</formula>
    </cfRule>
  </conditionalFormatting>
  <conditionalFormatting sqref="AA19">
    <cfRule type="expression" dxfId="273" priority="51">
      <formula>AA19=""</formula>
    </cfRule>
  </conditionalFormatting>
  <conditionalFormatting sqref="AB11">
    <cfRule type="expression" dxfId="272" priority="54">
      <formula>AB11=""</formula>
    </cfRule>
  </conditionalFormatting>
  <conditionalFormatting sqref="AD4">
    <cfRule type="expression" dxfId="271" priority="73">
      <formula>$AJ$6=FALSE</formula>
    </cfRule>
  </conditionalFormatting>
  <conditionalFormatting sqref="AE11">
    <cfRule type="expression" dxfId="270" priority="69">
      <formula>AE11=""</formula>
    </cfRule>
  </conditionalFormatting>
  <dataValidations count="1">
    <dataValidation imeMode="halfKatakana" allowBlank="1" showInputMessage="1" showErrorMessage="1" sqref="M4 AD4 M10 M6:AC6" xr:uid="{3AD7A574-34D2-470F-865A-6E4120392750}"/>
  </dataValidations>
  <printOptions horizontalCentered="1"/>
  <pageMargins left="0.23622047244094491" right="0.23622047244094491" top="0.35433070866141736" bottom="0.55118110236220474" header="0.31496062992125984" footer="0.31496062992125984"/>
  <pageSetup paperSize="9" scale="76" orientation="portrait" blackAndWhite="1" r:id="rId1"/>
  <headerFooter>
    <oddFooter>&amp;C２ (２人目)</oddFooter>
  </headerFooter>
  <rowBreaks count="1" manualBreakCount="1">
    <brk id="25" max="33" man="1"/>
  </rowBreaks>
  <colBreaks count="1" manualBreakCount="1">
    <brk id="16" max="50" man="1"/>
  </colBreaks>
  <drawing r:id="rId2"/>
  <legacyDrawing r:id="rId3"/>
  <mc:AlternateContent xmlns:mc="http://schemas.openxmlformats.org/markup-compatibility/2006">
    <mc:Choice Requires="x14">
      <controls>
        <mc:AlternateContent xmlns:mc="http://schemas.openxmlformats.org/markup-compatibility/2006">
          <mc:Choice Requires="x14">
            <control shapeId="526337" r:id="rId4" name="Check Box 1">
              <controlPr locked="0" defaultSize="0" autoFill="0" autoLine="0" autoPict="0">
                <anchor moveWithCells="1">
                  <from>
                    <xdr:col>17</xdr:col>
                    <xdr:colOff>38100</xdr:colOff>
                    <xdr:row>7</xdr:row>
                    <xdr:rowOff>28575</xdr:rowOff>
                  </from>
                  <to>
                    <xdr:col>18</xdr:col>
                    <xdr:colOff>19050</xdr:colOff>
                    <xdr:row>7</xdr:row>
                    <xdr:rowOff>190500</xdr:rowOff>
                  </to>
                </anchor>
              </controlPr>
            </control>
          </mc:Choice>
        </mc:AlternateContent>
        <mc:AlternateContent xmlns:mc="http://schemas.openxmlformats.org/markup-compatibility/2006">
          <mc:Choice Requires="x14">
            <control shapeId="526338" r:id="rId5" name="Check Box 2">
              <controlPr locked="0" defaultSize="0" autoFill="0" autoLine="0" autoPict="0">
                <anchor moveWithCells="1">
                  <from>
                    <xdr:col>12</xdr:col>
                    <xdr:colOff>28575</xdr:colOff>
                    <xdr:row>7</xdr:row>
                    <xdr:rowOff>19050</xdr:rowOff>
                  </from>
                  <to>
                    <xdr:col>13</xdr:col>
                    <xdr:colOff>0</xdr:colOff>
                    <xdr:row>7</xdr:row>
                    <xdr:rowOff>180975</xdr:rowOff>
                  </to>
                </anchor>
              </controlPr>
            </control>
          </mc:Choice>
        </mc:AlternateContent>
        <mc:AlternateContent xmlns:mc="http://schemas.openxmlformats.org/markup-compatibility/2006">
          <mc:Choice Requires="x14">
            <control shapeId="526339" r:id="rId6" name="Check Box 3">
              <controlPr defaultSize="0" autoFill="0" autoLine="0" autoPict="0">
                <anchor moveWithCells="1">
                  <from>
                    <xdr:col>30</xdr:col>
                    <xdr:colOff>161925</xdr:colOff>
                    <xdr:row>6</xdr:row>
                    <xdr:rowOff>28575</xdr:rowOff>
                  </from>
                  <to>
                    <xdr:col>32</xdr:col>
                    <xdr:colOff>0</xdr:colOff>
                    <xdr:row>6</xdr:row>
                    <xdr:rowOff>219075</xdr:rowOff>
                  </to>
                </anchor>
              </controlPr>
            </control>
          </mc:Choice>
        </mc:AlternateContent>
        <mc:AlternateContent xmlns:mc="http://schemas.openxmlformats.org/markup-compatibility/2006">
          <mc:Choice Requires="x14">
            <control shapeId="526340" r:id="rId7" name="Group Box 4">
              <controlPr defaultSize="0" autoFill="0" autoPict="0">
                <anchor moveWithCells="1">
                  <from>
                    <xdr:col>41</xdr:col>
                    <xdr:colOff>0</xdr:colOff>
                    <xdr:row>51</xdr:row>
                    <xdr:rowOff>247650</xdr:rowOff>
                  </from>
                  <to>
                    <xdr:col>46</xdr:col>
                    <xdr:colOff>561975</xdr:colOff>
                    <xdr:row>53</xdr:row>
                    <xdr:rowOff>352425</xdr:rowOff>
                  </to>
                </anchor>
              </controlPr>
            </control>
          </mc:Choice>
        </mc:AlternateContent>
        <mc:AlternateContent xmlns:mc="http://schemas.openxmlformats.org/markup-compatibility/2006">
          <mc:Choice Requires="x14">
            <control shapeId="526341" r:id="rId8" name="Group Box 5">
              <controlPr defaultSize="0" autoFill="0" autoPict="0">
                <anchor moveWithCells="1">
                  <from>
                    <xdr:col>16</xdr:col>
                    <xdr:colOff>0</xdr:colOff>
                    <xdr:row>33</xdr:row>
                    <xdr:rowOff>19050</xdr:rowOff>
                  </from>
                  <to>
                    <xdr:col>26</xdr:col>
                    <xdr:colOff>114300</xdr:colOff>
                    <xdr:row>35</xdr:row>
                    <xdr:rowOff>95250</xdr:rowOff>
                  </to>
                </anchor>
              </controlPr>
            </control>
          </mc:Choice>
        </mc:AlternateContent>
        <mc:AlternateContent xmlns:mc="http://schemas.openxmlformats.org/markup-compatibility/2006">
          <mc:Choice Requires="x14">
            <control shapeId="526342" r:id="rId9" name="Group Box 6">
              <controlPr defaultSize="0" autoFill="0" autoPict="0">
                <anchor moveWithCells="1">
                  <from>
                    <xdr:col>7</xdr:col>
                    <xdr:colOff>0</xdr:colOff>
                    <xdr:row>32</xdr:row>
                    <xdr:rowOff>247650</xdr:rowOff>
                  </from>
                  <to>
                    <xdr:col>18</xdr:col>
                    <xdr:colOff>123825</xdr:colOff>
                    <xdr:row>35</xdr:row>
                    <xdr:rowOff>19050</xdr:rowOff>
                  </to>
                </anchor>
              </controlPr>
            </control>
          </mc:Choice>
        </mc:AlternateContent>
        <mc:AlternateContent xmlns:mc="http://schemas.openxmlformats.org/markup-compatibility/2006">
          <mc:Choice Requires="x14">
            <control shapeId="526343" r:id="rId10" name="Group Box 7">
              <controlPr defaultSize="0" autoFill="0" autoPict="0">
                <anchor moveWithCells="1">
                  <from>
                    <xdr:col>7</xdr:col>
                    <xdr:colOff>0</xdr:colOff>
                    <xdr:row>38</xdr:row>
                    <xdr:rowOff>0</xdr:rowOff>
                  </from>
                  <to>
                    <xdr:col>17</xdr:col>
                    <xdr:colOff>47625</xdr:colOff>
                    <xdr:row>39</xdr:row>
                    <xdr:rowOff>152400</xdr:rowOff>
                  </to>
                </anchor>
              </controlPr>
            </control>
          </mc:Choice>
        </mc:AlternateContent>
        <mc:AlternateContent xmlns:mc="http://schemas.openxmlformats.org/markup-compatibility/2006">
          <mc:Choice Requires="x14">
            <control shapeId="526344" r:id="rId11" name="Group Box 8">
              <controlPr defaultSize="0" autoFill="0" autoPict="0">
                <anchor moveWithCells="1">
                  <from>
                    <xdr:col>16</xdr:col>
                    <xdr:colOff>0</xdr:colOff>
                    <xdr:row>38</xdr:row>
                    <xdr:rowOff>0</xdr:rowOff>
                  </from>
                  <to>
                    <xdr:col>27</xdr:col>
                    <xdr:colOff>95250</xdr:colOff>
                    <xdr:row>39</xdr:row>
                    <xdr:rowOff>209550</xdr:rowOff>
                  </to>
                </anchor>
              </controlPr>
            </control>
          </mc:Choice>
        </mc:AlternateContent>
        <mc:AlternateContent xmlns:mc="http://schemas.openxmlformats.org/markup-compatibility/2006">
          <mc:Choice Requires="x14">
            <control shapeId="526345" r:id="rId12" name="Group Box 9">
              <controlPr defaultSize="0" autoFill="0" autoPict="0">
                <anchor moveWithCells="1">
                  <from>
                    <xdr:col>7</xdr:col>
                    <xdr:colOff>0</xdr:colOff>
                    <xdr:row>41</xdr:row>
                    <xdr:rowOff>0</xdr:rowOff>
                  </from>
                  <to>
                    <xdr:col>19</xdr:col>
                    <xdr:colOff>0</xdr:colOff>
                    <xdr:row>43</xdr:row>
                    <xdr:rowOff>161925</xdr:rowOff>
                  </to>
                </anchor>
              </controlPr>
            </control>
          </mc:Choice>
        </mc:AlternateContent>
        <mc:AlternateContent xmlns:mc="http://schemas.openxmlformats.org/markup-compatibility/2006">
          <mc:Choice Requires="x14">
            <control shapeId="526346" r:id="rId13" name="Group Box 10">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526347" r:id="rId14" name="Group Box 11">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526348" r:id="rId15" name="Group Box 12">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526349" r:id="rId16" name="Group Box 13">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526350" r:id="rId17" name="Group Box 14">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6351" r:id="rId18" name="Group Box 15">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6352" r:id="rId19" name="Group Box 16">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526353" r:id="rId20" name="Group Box 17">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6354" r:id="rId21" name="Group Box 18">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526355" r:id="rId22" name="Group Box 19">
              <controlPr defaultSize="0" autoFill="0" autoPict="0">
                <anchor moveWithCells="1">
                  <from>
                    <xdr:col>7</xdr:col>
                    <xdr:colOff>0</xdr:colOff>
                    <xdr:row>43</xdr:row>
                    <xdr:rowOff>0</xdr:rowOff>
                  </from>
                  <to>
                    <xdr:col>19</xdr:col>
                    <xdr:colOff>0</xdr:colOff>
                    <xdr:row>45</xdr:row>
                    <xdr:rowOff>57150</xdr:rowOff>
                  </to>
                </anchor>
              </controlPr>
            </control>
          </mc:Choice>
        </mc:AlternateContent>
        <mc:AlternateContent xmlns:mc="http://schemas.openxmlformats.org/markup-compatibility/2006">
          <mc:Choice Requires="x14">
            <control shapeId="526356" r:id="rId23" name="Check Box 20">
              <controlPr locked="0" defaultSize="0" autoFill="0" autoLine="0" autoPict="0">
                <anchor moveWithCells="1">
                  <from>
                    <xdr:col>7</xdr:col>
                    <xdr:colOff>28575</xdr:colOff>
                    <xdr:row>33</xdr:row>
                    <xdr:rowOff>47625</xdr:rowOff>
                  </from>
                  <to>
                    <xdr:col>8</xdr:col>
                    <xdr:colOff>38100</xdr:colOff>
                    <xdr:row>34</xdr:row>
                    <xdr:rowOff>47625</xdr:rowOff>
                  </to>
                </anchor>
              </controlPr>
            </control>
          </mc:Choice>
        </mc:AlternateContent>
        <mc:AlternateContent xmlns:mc="http://schemas.openxmlformats.org/markup-compatibility/2006">
          <mc:Choice Requires="x14">
            <control shapeId="526357" r:id="rId24" name="Check Box 21">
              <controlPr locked="0" defaultSize="0" autoFill="0" autoLine="0" autoPict="0">
                <anchor moveWithCells="1">
                  <from>
                    <xdr:col>10</xdr:col>
                    <xdr:colOff>47625</xdr:colOff>
                    <xdr:row>33</xdr:row>
                    <xdr:rowOff>28575</xdr:rowOff>
                  </from>
                  <to>
                    <xdr:col>11</xdr:col>
                    <xdr:colOff>123825</xdr:colOff>
                    <xdr:row>34</xdr:row>
                    <xdr:rowOff>28575</xdr:rowOff>
                  </to>
                </anchor>
              </controlPr>
            </control>
          </mc:Choice>
        </mc:AlternateContent>
        <mc:AlternateContent xmlns:mc="http://schemas.openxmlformats.org/markup-compatibility/2006">
          <mc:Choice Requires="x14">
            <control shapeId="526358" r:id="rId25" name="Check Box 22">
              <controlPr locked="0" defaultSize="0" autoFill="0" autoLine="0" autoPict="0">
                <anchor moveWithCells="1">
                  <from>
                    <xdr:col>16</xdr:col>
                    <xdr:colOff>38100</xdr:colOff>
                    <xdr:row>33</xdr:row>
                    <xdr:rowOff>66675</xdr:rowOff>
                  </from>
                  <to>
                    <xdr:col>17</xdr:col>
                    <xdr:colOff>38100</xdr:colOff>
                    <xdr:row>34</xdr:row>
                    <xdr:rowOff>28575</xdr:rowOff>
                  </to>
                </anchor>
              </controlPr>
            </control>
          </mc:Choice>
        </mc:AlternateContent>
        <mc:AlternateContent xmlns:mc="http://schemas.openxmlformats.org/markup-compatibility/2006">
          <mc:Choice Requires="x14">
            <control shapeId="526359" r:id="rId26" name="Check Box 23">
              <controlPr locked="0" defaultSize="0" autoFill="0" autoLine="0" autoPict="0">
                <anchor moveWithCells="1">
                  <from>
                    <xdr:col>19</xdr:col>
                    <xdr:colOff>47625</xdr:colOff>
                    <xdr:row>33</xdr:row>
                    <xdr:rowOff>47625</xdr:rowOff>
                  </from>
                  <to>
                    <xdr:col>20</xdr:col>
                    <xdr:colOff>123825</xdr:colOff>
                    <xdr:row>34</xdr:row>
                    <xdr:rowOff>47625</xdr:rowOff>
                  </to>
                </anchor>
              </controlPr>
            </control>
          </mc:Choice>
        </mc:AlternateContent>
        <mc:AlternateContent xmlns:mc="http://schemas.openxmlformats.org/markup-compatibility/2006">
          <mc:Choice Requires="x14">
            <control shapeId="526360" r:id="rId27" name="Check Box 24">
              <controlPr locked="0" defaultSize="0" autoFill="0" autoLine="0" autoPict="0">
                <anchor moveWithCells="1">
                  <from>
                    <xdr:col>7</xdr:col>
                    <xdr:colOff>19050</xdr:colOff>
                    <xdr:row>34</xdr:row>
                    <xdr:rowOff>38100</xdr:rowOff>
                  </from>
                  <to>
                    <xdr:col>8</xdr:col>
                    <xdr:colOff>133350</xdr:colOff>
                    <xdr:row>35</xdr:row>
                    <xdr:rowOff>47625</xdr:rowOff>
                  </to>
                </anchor>
              </controlPr>
            </control>
          </mc:Choice>
        </mc:AlternateContent>
        <mc:AlternateContent xmlns:mc="http://schemas.openxmlformats.org/markup-compatibility/2006">
          <mc:Choice Requires="x14">
            <control shapeId="526361" r:id="rId28" name="Check Box 25">
              <controlPr locked="0" defaultSize="0" autoFill="0" autoLine="0" autoPict="0">
                <anchor moveWithCells="1">
                  <from>
                    <xdr:col>16</xdr:col>
                    <xdr:colOff>38100</xdr:colOff>
                    <xdr:row>34</xdr:row>
                    <xdr:rowOff>76200</xdr:rowOff>
                  </from>
                  <to>
                    <xdr:col>17</xdr:col>
                    <xdr:colOff>47625</xdr:colOff>
                    <xdr:row>35</xdr:row>
                    <xdr:rowOff>28575</xdr:rowOff>
                  </to>
                </anchor>
              </controlPr>
            </control>
          </mc:Choice>
        </mc:AlternateContent>
        <mc:AlternateContent xmlns:mc="http://schemas.openxmlformats.org/markup-compatibility/2006">
          <mc:Choice Requires="x14">
            <control shapeId="526362" r:id="rId29" name="Check Box 26">
              <controlPr locked="0" defaultSize="0" autoFill="0" autoLine="0" autoPict="0">
                <anchor moveWithCells="1">
                  <from>
                    <xdr:col>7</xdr:col>
                    <xdr:colOff>19050</xdr:colOff>
                    <xdr:row>35</xdr:row>
                    <xdr:rowOff>57150</xdr:rowOff>
                  </from>
                  <to>
                    <xdr:col>8</xdr:col>
                    <xdr:colOff>38100</xdr:colOff>
                    <xdr:row>35</xdr:row>
                    <xdr:rowOff>285750</xdr:rowOff>
                  </to>
                </anchor>
              </controlPr>
            </control>
          </mc:Choice>
        </mc:AlternateContent>
        <mc:AlternateContent xmlns:mc="http://schemas.openxmlformats.org/markup-compatibility/2006">
          <mc:Choice Requires="x14">
            <control shapeId="526363" r:id="rId30" name="Check Box 27">
              <controlPr locked="0" defaultSize="0" autoFill="0" autoLine="0" autoPict="0">
                <anchor moveWithCells="1">
                  <from>
                    <xdr:col>16</xdr:col>
                    <xdr:colOff>38100</xdr:colOff>
                    <xdr:row>35</xdr:row>
                    <xdr:rowOff>38100</xdr:rowOff>
                  </from>
                  <to>
                    <xdr:col>17</xdr:col>
                    <xdr:colOff>76200</xdr:colOff>
                    <xdr:row>35</xdr:row>
                    <xdr:rowOff>285750</xdr:rowOff>
                  </to>
                </anchor>
              </controlPr>
            </control>
          </mc:Choice>
        </mc:AlternateContent>
        <mc:AlternateContent xmlns:mc="http://schemas.openxmlformats.org/markup-compatibility/2006">
          <mc:Choice Requires="x14">
            <control shapeId="526364" r:id="rId31" name="Check Box 28">
              <controlPr locked="0" defaultSize="0" autoFill="0" autoLine="0" autoPict="0">
                <anchor moveWithCells="1">
                  <from>
                    <xdr:col>7</xdr:col>
                    <xdr:colOff>161925</xdr:colOff>
                    <xdr:row>36</xdr:row>
                    <xdr:rowOff>161925</xdr:rowOff>
                  </from>
                  <to>
                    <xdr:col>8</xdr:col>
                    <xdr:colOff>190500</xdr:colOff>
                    <xdr:row>37</xdr:row>
                    <xdr:rowOff>238125</xdr:rowOff>
                  </to>
                </anchor>
              </controlPr>
            </control>
          </mc:Choice>
        </mc:AlternateContent>
        <mc:AlternateContent xmlns:mc="http://schemas.openxmlformats.org/markup-compatibility/2006">
          <mc:Choice Requires="x14">
            <control shapeId="526365" r:id="rId32" name="Check Box 29">
              <controlPr locked="0" defaultSize="0" autoFill="0" autoLine="0" autoPict="0">
                <anchor moveWithCells="1">
                  <from>
                    <xdr:col>16</xdr:col>
                    <xdr:colOff>28575</xdr:colOff>
                    <xdr:row>39</xdr:row>
                    <xdr:rowOff>19050</xdr:rowOff>
                  </from>
                  <to>
                    <xdr:col>17</xdr:col>
                    <xdr:colOff>0</xdr:colOff>
                    <xdr:row>39</xdr:row>
                    <xdr:rowOff>219075</xdr:rowOff>
                  </to>
                </anchor>
              </controlPr>
            </control>
          </mc:Choice>
        </mc:AlternateContent>
        <mc:AlternateContent xmlns:mc="http://schemas.openxmlformats.org/markup-compatibility/2006">
          <mc:Choice Requires="x14">
            <control shapeId="526366" r:id="rId33" name="Check Box 30">
              <controlPr locked="0" defaultSize="0" autoFill="0" autoLine="0" autoPict="0">
                <anchor moveWithCells="1">
                  <from>
                    <xdr:col>18</xdr:col>
                    <xdr:colOff>123825</xdr:colOff>
                    <xdr:row>39</xdr:row>
                    <xdr:rowOff>9525</xdr:rowOff>
                  </from>
                  <to>
                    <xdr:col>19</xdr:col>
                    <xdr:colOff>95250</xdr:colOff>
                    <xdr:row>40</xdr:row>
                    <xdr:rowOff>0</xdr:rowOff>
                  </to>
                </anchor>
              </controlPr>
            </control>
          </mc:Choice>
        </mc:AlternateContent>
        <mc:AlternateContent xmlns:mc="http://schemas.openxmlformats.org/markup-compatibility/2006">
          <mc:Choice Requires="x14">
            <control shapeId="526367" r:id="rId34" name="Check Box 31">
              <controlPr locked="0" defaultSize="0" autoFill="0" autoLine="0" autoPict="0">
                <anchor moveWithCells="1">
                  <from>
                    <xdr:col>20</xdr:col>
                    <xdr:colOff>142875</xdr:colOff>
                    <xdr:row>39</xdr:row>
                    <xdr:rowOff>19050</xdr:rowOff>
                  </from>
                  <to>
                    <xdr:col>21</xdr:col>
                    <xdr:colOff>142875</xdr:colOff>
                    <xdr:row>40</xdr:row>
                    <xdr:rowOff>0</xdr:rowOff>
                  </to>
                </anchor>
              </controlPr>
            </control>
          </mc:Choice>
        </mc:AlternateContent>
        <mc:AlternateContent xmlns:mc="http://schemas.openxmlformats.org/markup-compatibility/2006">
          <mc:Choice Requires="x14">
            <control shapeId="526368" r:id="rId35" name="Check Box 32">
              <controlPr locked="0" defaultSize="0" autoFill="0" autoLine="0" autoPict="0">
                <anchor moveWithCells="1">
                  <from>
                    <xdr:col>22</xdr:col>
                    <xdr:colOff>161925</xdr:colOff>
                    <xdr:row>39</xdr:row>
                    <xdr:rowOff>19050</xdr:rowOff>
                  </from>
                  <to>
                    <xdr:col>23</xdr:col>
                    <xdr:colOff>161925</xdr:colOff>
                    <xdr:row>39</xdr:row>
                    <xdr:rowOff>219075</xdr:rowOff>
                  </to>
                </anchor>
              </controlPr>
            </control>
          </mc:Choice>
        </mc:AlternateContent>
        <mc:AlternateContent xmlns:mc="http://schemas.openxmlformats.org/markup-compatibility/2006">
          <mc:Choice Requires="x14">
            <control shapeId="526369" r:id="rId36" name="Check Box 33">
              <controlPr locked="0" defaultSize="0" autoFill="0" autoLine="0" autoPict="0">
                <anchor moveWithCells="1">
                  <from>
                    <xdr:col>16</xdr:col>
                    <xdr:colOff>28575</xdr:colOff>
                    <xdr:row>40</xdr:row>
                    <xdr:rowOff>47625</xdr:rowOff>
                  </from>
                  <to>
                    <xdr:col>17</xdr:col>
                    <xdr:colOff>9525</xdr:colOff>
                    <xdr:row>40</xdr:row>
                    <xdr:rowOff>247650</xdr:rowOff>
                  </to>
                </anchor>
              </controlPr>
            </control>
          </mc:Choice>
        </mc:AlternateContent>
        <mc:AlternateContent xmlns:mc="http://schemas.openxmlformats.org/markup-compatibility/2006">
          <mc:Choice Requires="x14">
            <control shapeId="526370" r:id="rId37" name="Check Box 34">
              <controlPr locked="0" defaultSize="0" autoFill="0" autoLine="0" autoPict="0">
                <anchor moveWithCells="1">
                  <from>
                    <xdr:col>7</xdr:col>
                    <xdr:colOff>28575</xdr:colOff>
                    <xdr:row>39</xdr:row>
                    <xdr:rowOff>19050</xdr:rowOff>
                  </from>
                  <to>
                    <xdr:col>8</xdr:col>
                    <xdr:colOff>0</xdr:colOff>
                    <xdr:row>39</xdr:row>
                    <xdr:rowOff>219075</xdr:rowOff>
                  </to>
                </anchor>
              </controlPr>
            </control>
          </mc:Choice>
        </mc:AlternateContent>
        <mc:AlternateContent xmlns:mc="http://schemas.openxmlformats.org/markup-compatibility/2006">
          <mc:Choice Requires="x14">
            <control shapeId="526371" r:id="rId38" name="Check Box 35">
              <controlPr locked="0" defaultSize="0" autoFill="0" autoLine="0" autoPict="0">
                <anchor moveWithCells="1">
                  <from>
                    <xdr:col>9</xdr:col>
                    <xdr:colOff>123825</xdr:colOff>
                    <xdr:row>39</xdr:row>
                    <xdr:rowOff>9525</xdr:rowOff>
                  </from>
                  <to>
                    <xdr:col>10</xdr:col>
                    <xdr:colOff>104775</xdr:colOff>
                    <xdr:row>39</xdr:row>
                    <xdr:rowOff>219075</xdr:rowOff>
                  </to>
                </anchor>
              </controlPr>
            </control>
          </mc:Choice>
        </mc:AlternateContent>
        <mc:AlternateContent xmlns:mc="http://schemas.openxmlformats.org/markup-compatibility/2006">
          <mc:Choice Requires="x14">
            <control shapeId="526372" r:id="rId39" name="Check Box 36">
              <controlPr locked="0" defaultSize="0" autoFill="0" autoLine="0" autoPict="0">
                <anchor moveWithCells="1">
                  <from>
                    <xdr:col>11</xdr:col>
                    <xdr:colOff>142875</xdr:colOff>
                    <xdr:row>39</xdr:row>
                    <xdr:rowOff>9525</xdr:rowOff>
                  </from>
                  <to>
                    <xdr:col>12</xdr:col>
                    <xdr:colOff>142875</xdr:colOff>
                    <xdr:row>39</xdr:row>
                    <xdr:rowOff>219075</xdr:rowOff>
                  </to>
                </anchor>
              </controlPr>
            </control>
          </mc:Choice>
        </mc:AlternateContent>
        <mc:AlternateContent xmlns:mc="http://schemas.openxmlformats.org/markup-compatibility/2006">
          <mc:Choice Requires="x14">
            <control shapeId="526373" r:id="rId40" name="Check Box 37">
              <controlPr locked="0" defaultSize="0" autoFill="0" autoLine="0" autoPict="0">
                <anchor moveWithCells="1">
                  <from>
                    <xdr:col>13</xdr:col>
                    <xdr:colOff>161925</xdr:colOff>
                    <xdr:row>39</xdr:row>
                    <xdr:rowOff>19050</xdr:rowOff>
                  </from>
                  <to>
                    <xdr:col>14</xdr:col>
                    <xdr:colOff>161925</xdr:colOff>
                    <xdr:row>39</xdr:row>
                    <xdr:rowOff>219075</xdr:rowOff>
                  </to>
                </anchor>
              </controlPr>
            </control>
          </mc:Choice>
        </mc:AlternateContent>
        <mc:AlternateContent xmlns:mc="http://schemas.openxmlformats.org/markup-compatibility/2006">
          <mc:Choice Requires="x14">
            <control shapeId="526374" r:id="rId41" name="Check Box 38">
              <controlPr locked="0" defaultSize="0" autoFill="0" autoLine="0" autoPict="0">
                <anchor moveWithCells="1">
                  <from>
                    <xdr:col>7</xdr:col>
                    <xdr:colOff>28575</xdr:colOff>
                    <xdr:row>40</xdr:row>
                    <xdr:rowOff>57150</xdr:rowOff>
                  </from>
                  <to>
                    <xdr:col>8</xdr:col>
                    <xdr:colOff>0</xdr:colOff>
                    <xdr:row>40</xdr:row>
                    <xdr:rowOff>247650</xdr:rowOff>
                  </to>
                </anchor>
              </controlPr>
            </control>
          </mc:Choice>
        </mc:AlternateContent>
        <mc:AlternateContent xmlns:mc="http://schemas.openxmlformats.org/markup-compatibility/2006">
          <mc:Choice Requires="x14">
            <control shapeId="526375" r:id="rId42" name="Group Box 39">
              <controlPr defaultSize="0" autoFill="0" autoPict="0">
                <anchor moveWithCells="1">
                  <from>
                    <xdr:col>16</xdr:col>
                    <xdr:colOff>0</xdr:colOff>
                    <xdr:row>38</xdr:row>
                    <xdr:rowOff>0</xdr:rowOff>
                  </from>
                  <to>
                    <xdr:col>26</xdr:col>
                    <xdr:colOff>47625</xdr:colOff>
                    <xdr:row>39</xdr:row>
                    <xdr:rowOff>152400</xdr:rowOff>
                  </to>
                </anchor>
              </controlPr>
            </control>
          </mc:Choice>
        </mc:AlternateContent>
        <mc:AlternateContent xmlns:mc="http://schemas.openxmlformats.org/markup-compatibility/2006">
          <mc:Choice Requires="x14">
            <control shapeId="526376" r:id="rId43" name="Check Box 40">
              <controlPr defaultSize="0" autoFill="0" autoLine="0" autoPict="0">
                <anchor moveWithCells="1">
                  <from>
                    <xdr:col>7</xdr:col>
                    <xdr:colOff>47625</xdr:colOff>
                    <xdr:row>27</xdr:row>
                    <xdr:rowOff>28575</xdr:rowOff>
                  </from>
                  <to>
                    <xdr:col>8</xdr:col>
                    <xdr:colOff>66675</xdr:colOff>
                    <xdr:row>27</xdr:row>
                    <xdr:rowOff>276225</xdr:rowOff>
                  </to>
                </anchor>
              </controlPr>
            </control>
          </mc:Choice>
        </mc:AlternateContent>
        <mc:AlternateContent xmlns:mc="http://schemas.openxmlformats.org/markup-compatibility/2006">
          <mc:Choice Requires="x14">
            <control shapeId="526377" r:id="rId44" name="Check Box 41">
              <controlPr defaultSize="0" autoFill="0" autoLine="0" autoPict="0">
                <anchor moveWithCells="1">
                  <from>
                    <xdr:col>16</xdr:col>
                    <xdr:colOff>57150</xdr:colOff>
                    <xdr:row>27</xdr:row>
                    <xdr:rowOff>38100</xdr:rowOff>
                  </from>
                  <to>
                    <xdr:col>17</xdr:col>
                    <xdr:colOff>57150</xdr:colOff>
                    <xdr:row>27</xdr:row>
                    <xdr:rowOff>257175</xdr:rowOff>
                  </to>
                </anchor>
              </controlPr>
            </control>
          </mc:Choice>
        </mc:AlternateContent>
        <mc:AlternateContent xmlns:mc="http://schemas.openxmlformats.org/markup-compatibility/2006">
          <mc:Choice Requires="x14">
            <control shapeId="526378" r:id="rId45" name="Check Box 42">
              <controlPr defaultSize="0" autoFill="0" autoLine="0" autoPict="0">
                <anchor moveWithCells="1">
                  <from>
                    <xdr:col>7</xdr:col>
                    <xdr:colOff>47625</xdr:colOff>
                    <xdr:row>29</xdr:row>
                    <xdr:rowOff>28575</xdr:rowOff>
                  </from>
                  <to>
                    <xdr:col>8</xdr:col>
                    <xdr:colOff>66675</xdr:colOff>
                    <xdr:row>29</xdr:row>
                    <xdr:rowOff>276225</xdr:rowOff>
                  </to>
                </anchor>
              </controlPr>
            </control>
          </mc:Choice>
        </mc:AlternateContent>
        <mc:AlternateContent xmlns:mc="http://schemas.openxmlformats.org/markup-compatibility/2006">
          <mc:Choice Requires="x14">
            <control shapeId="526379" r:id="rId46" name="Check Box 43">
              <controlPr defaultSize="0" autoFill="0" autoLine="0" autoPict="0">
                <anchor moveWithCells="1">
                  <from>
                    <xdr:col>16</xdr:col>
                    <xdr:colOff>57150</xdr:colOff>
                    <xdr:row>29</xdr:row>
                    <xdr:rowOff>38100</xdr:rowOff>
                  </from>
                  <to>
                    <xdr:col>17</xdr:col>
                    <xdr:colOff>104775</xdr:colOff>
                    <xdr:row>29</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D3D13895-EF3C-4F33-A191-E77BEB52770C}">
          <x14:formula1>
            <xm:f>入力規則!$D$2:$D$100</xm:f>
          </x14:formula1>
          <xm:sqref>H32:Y32</xm:sqref>
        </x14:dataValidation>
        <x14:dataValidation type="list" imeMode="halfAlpha" allowBlank="1" showInputMessage="1" showErrorMessage="1" xr:uid="{EA6CFA53-079F-46D5-954B-7CE84BB28F9E}">
          <x14:formula1>
            <xm:f>入力規則!$F$4:$F$6</xm:f>
          </x14:formula1>
          <xm:sqref>K12:K19</xm:sqref>
        </x14:dataValidation>
        <x14:dataValidation type="list" imeMode="halfAlpha" allowBlank="1" showInputMessage="1" showErrorMessage="1" xr:uid="{C8FAE8D1-AA78-4EDB-ACF4-A8F31F94DCC4}">
          <x14:formula1>
            <xm:f>入力規則!$H$2:$H$32</xm:f>
          </x14:formula1>
          <xm:sqref>Q12:Q19 AE11</xm:sqref>
        </x14:dataValidation>
        <x14:dataValidation type="list" imeMode="halfAlpha" allowBlank="1" showInputMessage="1" showErrorMessage="1" xr:uid="{5A30364F-E038-4FE5-98AD-2C8AE9F8973B}">
          <x14:formula1>
            <xm:f>入力規則!$G$2:$G$13</xm:f>
          </x14:formula1>
          <xm:sqref>N12:N19 AB11</xm:sqref>
        </x14:dataValidation>
        <x14:dataValidation type="list" imeMode="halfAlpha" allowBlank="1" showInputMessage="1" showErrorMessage="1" xr:uid="{13E40F37-4019-4236-BBCD-27BB2C3B2858}">
          <x14:formula1>
            <xm:f>入力規則!$F$2:$F$7</xm:f>
          </x14:formula1>
          <xm:sqref>Y11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6361E-D399-4EEA-BDF0-6DD21A15C35A}">
  <sheetPr>
    <tabColor rgb="FFB1E8EB"/>
    <pageSetUpPr fitToPage="1"/>
  </sheetPr>
  <dimension ref="B1:AW70"/>
  <sheetViews>
    <sheetView showGridLines="0" zoomScaleNormal="100" zoomScaleSheetLayoutView="100" workbookViewId="0">
      <selection activeCell="M4" sqref="M4:AC4"/>
    </sheetView>
  </sheetViews>
  <sheetFormatPr defaultColWidth="9" defaultRowHeight="13.5"/>
  <cols>
    <col min="1" max="1" width="1.375" style="10" customWidth="1"/>
    <col min="2" max="6" width="3" style="10" customWidth="1"/>
    <col min="7" max="7" width="3.875" style="10" customWidth="1"/>
    <col min="8" max="27" width="3" style="10" customWidth="1"/>
    <col min="28" max="34" width="2.75" style="10" customWidth="1"/>
    <col min="35" max="35" width="52.5" style="31" customWidth="1"/>
    <col min="36" max="36" width="11.625" style="88" hidden="1" customWidth="1"/>
    <col min="37" max="37" width="12.5" style="88" hidden="1" customWidth="1"/>
    <col min="38" max="38" width="9" style="88" hidden="1" customWidth="1"/>
    <col min="39" max="39" width="9" style="90" hidden="1" customWidth="1"/>
    <col min="40" max="40" width="10.125" style="90" hidden="1" customWidth="1"/>
    <col min="41" max="43" width="9" style="90" hidden="1" customWidth="1"/>
    <col min="44" max="49" width="9" style="90"/>
    <col min="50" max="16384" width="9" style="10"/>
  </cols>
  <sheetData>
    <row r="1" spans="2:49" ht="18" customHeight="1">
      <c r="U1" s="34"/>
      <c r="AH1" s="260" t="str">
        <f>申1!X1</f>
        <v>令和６年度もっとパパ</v>
      </c>
    </row>
    <row r="2" spans="2:49" ht="20.25" customHeight="1">
      <c r="B2" s="53" t="s">
        <v>279</v>
      </c>
      <c r="C2" s="53"/>
      <c r="D2" s="53"/>
      <c r="E2" s="53"/>
      <c r="F2" s="53"/>
      <c r="U2" s="34"/>
      <c r="AH2" s="33"/>
    </row>
    <row r="3" spans="2:49" s="17" customFormat="1" ht="15" customHeight="1">
      <c r="B3" s="528" t="s">
        <v>322</v>
      </c>
      <c r="C3" s="528"/>
      <c r="D3" s="528"/>
      <c r="E3" s="528"/>
      <c r="F3" s="528"/>
      <c r="G3" s="528"/>
      <c r="H3" s="528"/>
      <c r="I3" s="528"/>
      <c r="J3" s="528"/>
      <c r="K3" s="528"/>
      <c r="L3" s="529"/>
      <c r="M3" s="530"/>
      <c r="N3" s="27"/>
      <c r="O3" s="27"/>
      <c r="P3" s="27"/>
      <c r="Q3" s="27"/>
      <c r="R3" s="27"/>
      <c r="S3" s="27"/>
      <c r="T3" s="27"/>
      <c r="U3" s="27"/>
      <c r="V3" s="27"/>
      <c r="W3" s="27"/>
      <c r="X3" s="27"/>
      <c r="Y3" s="27"/>
      <c r="Z3" s="27"/>
      <c r="AA3" s="27"/>
      <c r="AB3" s="27"/>
      <c r="AC3" s="27"/>
      <c r="AD3" s="27"/>
      <c r="AE3" s="27"/>
      <c r="AF3" s="27"/>
      <c r="AG3" s="27"/>
      <c r="AH3" s="27"/>
      <c r="AI3" s="31"/>
      <c r="AJ3" s="89"/>
      <c r="AK3" s="89"/>
      <c r="AL3" s="89"/>
      <c r="AM3" s="257"/>
      <c r="AN3" s="257"/>
      <c r="AO3" s="257"/>
      <c r="AP3" s="257"/>
      <c r="AQ3" s="257"/>
      <c r="AR3" s="257"/>
      <c r="AS3" s="257"/>
      <c r="AT3" s="257"/>
      <c r="AU3" s="257"/>
      <c r="AV3" s="257"/>
      <c r="AW3" s="257"/>
    </row>
    <row r="4" spans="2:49" s="17" customFormat="1" ht="15.75" customHeight="1">
      <c r="B4" s="531" t="s">
        <v>317</v>
      </c>
      <c r="C4" s="532"/>
      <c r="D4" s="532"/>
      <c r="E4" s="532"/>
      <c r="F4" s="532"/>
      <c r="G4" s="487" t="s">
        <v>62</v>
      </c>
      <c r="H4" s="488"/>
      <c r="I4" s="488"/>
      <c r="J4" s="488"/>
      <c r="K4" s="488"/>
      <c r="L4" s="489"/>
      <c r="M4" s="505"/>
      <c r="N4" s="506"/>
      <c r="O4" s="506"/>
      <c r="P4" s="506"/>
      <c r="Q4" s="506"/>
      <c r="R4" s="506"/>
      <c r="S4" s="506"/>
      <c r="T4" s="506"/>
      <c r="U4" s="506"/>
      <c r="V4" s="506"/>
      <c r="W4" s="506"/>
      <c r="X4" s="506"/>
      <c r="Y4" s="506"/>
      <c r="Z4" s="506"/>
      <c r="AA4" s="506"/>
      <c r="AB4" s="506"/>
      <c r="AC4" s="506"/>
      <c r="AD4" s="499" t="s">
        <v>286</v>
      </c>
      <c r="AE4" s="500"/>
      <c r="AF4" s="500"/>
      <c r="AG4" s="500"/>
      <c r="AH4" s="501"/>
      <c r="AI4" s="31"/>
      <c r="AJ4" s="89"/>
      <c r="AK4" s="89"/>
      <c r="AL4" s="89"/>
      <c r="AM4" s="257"/>
      <c r="AN4" s="257"/>
      <c r="AO4" s="257"/>
      <c r="AP4" s="257"/>
      <c r="AQ4" s="257"/>
      <c r="AR4" s="257"/>
      <c r="AS4" s="257"/>
      <c r="AT4" s="257"/>
      <c r="AU4" s="257"/>
      <c r="AV4" s="257"/>
      <c r="AW4" s="257"/>
    </row>
    <row r="5" spans="2:49" s="17" customFormat="1" ht="30" customHeight="1">
      <c r="B5" s="533"/>
      <c r="C5" s="534"/>
      <c r="D5" s="534"/>
      <c r="E5" s="534"/>
      <c r="F5" s="534"/>
      <c r="G5" s="490" t="s">
        <v>307</v>
      </c>
      <c r="H5" s="491"/>
      <c r="I5" s="491"/>
      <c r="J5" s="491"/>
      <c r="K5" s="491"/>
      <c r="L5" s="492"/>
      <c r="M5" s="507"/>
      <c r="N5" s="508"/>
      <c r="O5" s="508"/>
      <c r="P5" s="508"/>
      <c r="Q5" s="508"/>
      <c r="R5" s="508"/>
      <c r="S5" s="508"/>
      <c r="T5" s="508"/>
      <c r="U5" s="508"/>
      <c r="V5" s="508"/>
      <c r="W5" s="508"/>
      <c r="X5" s="508"/>
      <c r="Y5" s="508"/>
      <c r="Z5" s="508"/>
      <c r="AA5" s="508"/>
      <c r="AB5" s="508"/>
      <c r="AC5" s="508"/>
      <c r="AD5" s="502"/>
      <c r="AE5" s="503"/>
      <c r="AF5" s="503"/>
      <c r="AG5" s="503"/>
      <c r="AH5" s="504"/>
      <c r="AI5" s="31"/>
      <c r="AJ5" s="85"/>
      <c r="AK5" s="85"/>
      <c r="AL5" s="85"/>
      <c r="AM5" s="170"/>
      <c r="AN5" s="170"/>
      <c r="AO5" s="170"/>
      <c r="AP5" s="170"/>
      <c r="AQ5" s="170"/>
      <c r="AR5" s="257"/>
      <c r="AS5" s="257"/>
      <c r="AT5" s="257"/>
      <c r="AU5" s="257"/>
      <c r="AV5" s="257"/>
      <c r="AW5" s="257"/>
    </row>
    <row r="6" spans="2:49" s="17" customFormat="1" ht="15.75" customHeight="1">
      <c r="B6" s="533"/>
      <c r="C6" s="534"/>
      <c r="D6" s="534"/>
      <c r="E6" s="534"/>
      <c r="F6" s="534"/>
      <c r="G6" s="487" t="s">
        <v>62</v>
      </c>
      <c r="H6" s="488"/>
      <c r="I6" s="488"/>
      <c r="J6" s="488"/>
      <c r="K6" s="488"/>
      <c r="L6" s="488"/>
      <c r="M6" s="505"/>
      <c r="N6" s="506"/>
      <c r="O6" s="506"/>
      <c r="P6" s="506"/>
      <c r="Q6" s="506"/>
      <c r="R6" s="506"/>
      <c r="S6" s="506"/>
      <c r="T6" s="506"/>
      <c r="U6" s="506"/>
      <c r="V6" s="506"/>
      <c r="W6" s="506"/>
      <c r="X6" s="506"/>
      <c r="Y6" s="506"/>
      <c r="Z6" s="506"/>
      <c r="AA6" s="506"/>
      <c r="AB6" s="506"/>
      <c r="AC6" s="509"/>
      <c r="AD6" s="502"/>
      <c r="AE6" s="503"/>
      <c r="AF6" s="503"/>
      <c r="AG6" s="503"/>
      <c r="AH6" s="504"/>
      <c r="AI6" s="31"/>
      <c r="AJ6" s="85" t="b">
        <v>0</v>
      </c>
      <c r="AK6" s="85"/>
      <c r="AL6" s="85"/>
      <c r="AM6" s="170"/>
      <c r="AN6" s="170"/>
      <c r="AO6" s="170"/>
      <c r="AP6" s="170"/>
      <c r="AQ6" s="170"/>
      <c r="AR6" s="257"/>
      <c r="AS6" s="257"/>
      <c r="AT6" s="257"/>
      <c r="AU6" s="257"/>
      <c r="AV6" s="257"/>
      <c r="AW6" s="257"/>
    </row>
    <row r="7" spans="2:49" s="17" customFormat="1" ht="30" customHeight="1">
      <c r="B7" s="533"/>
      <c r="C7" s="534"/>
      <c r="D7" s="534"/>
      <c r="E7" s="534"/>
      <c r="F7" s="534"/>
      <c r="G7" s="523" t="s">
        <v>96</v>
      </c>
      <c r="H7" s="524"/>
      <c r="I7" s="524"/>
      <c r="J7" s="524"/>
      <c r="K7" s="524"/>
      <c r="L7" s="524"/>
      <c r="M7" s="520"/>
      <c r="N7" s="521"/>
      <c r="O7" s="521"/>
      <c r="P7" s="521"/>
      <c r="Q7" s="521"/>
      <c r="R7" s="521"/>
      <c r="S7" s="521"/>
      <c r="T7" s="521"/>
      <c r="U7" s="521"/>
      <c r="V7" s="521"/>
      <c r="W7" s="521"/>
      <c r="X7" s="521"/>
      <c r="Y7" s="521"/>
      <c r="Z7" s="521"/>
      <c r="AA7" s="521"/>
      <c r="AB7" s="521"/>
      <c r="AC7" s="522"/>
      <c r="AD7" s="502"/>
      <c r="AE7" s="503"/>
      <c r="AF7" s="503"/>
      <c r="AG7" s="503"/>
      <c r="AH7" s="504"/>
      <c r="AI7" s="31"/>
      <c r="AJ7" s="85"/>
      <c r="AK7" s="85"/>
      <c r="AL7" s="85"/>
      <c r="AM7" s="170"/>
      <c r="AN7" s="170"/>
      <c r="AO7" s="170"/>
      <c r="AP7" s="170"/>
      <c r="AQ7" s="170"/>
      <c r="AR7" s="257"/>
      <c r="AS7" s="257"/>
      <c r="AT7" s="257"/>
      <c r="AU7" s="257"/>
      <c r="AV7" s="257"/>
      <c r="AW7" s="257"/>
    </row>
    <row r="8" spans="2:49" s="17" customFormat="1" ht="15.75" customHeight="1">
      <c r="B8" s="535"/>
      <c r="C8" s="389"/>
      <c r="D8" s="389"/>
      <c r="E8" s="389"/>
      <c r="F8" s="389"/>
      <c r="G8" s="388"/>
      <c r="H8" s="455"/>
      <c r="I8" s="455"/>
      <c r="J8" s="455"/>
      <c r="K8" s="455"/>
      <c r="L8" s="455"/>
      <c r="M8" s="136"/>
      <c r="N8" s="54" t="s">
        <v>35</v>
      </c>
      <c r="O8" s="45"/>
      <c r="P8" s="45"/>
      <c r="Q8" s="45"/>
      <c r="R8" s="87"/>
      <c r="S8" s="173" t="s">
        <v>289</v>
      </c>
      <c r="T8" s="87"/>
      <c r="U8" s="242" t="s">
        <v>290</v>
      </c>
      <c r="V8" s="538"/>
      <c r="W8" s="538"/>
      <c r="X8" s="538"/>
      <c r="Y8" s="538"/>
      <c r="Z8" s="538"/>
      <c r="AA8" s="538"/>
      <c r="AB8" s="167" t="s">
        <v>94</v>
      </c>
      <c r="AC8" s="195"/>
      <c r="AD8" s="502"/>
      <c r="AE8" s="503"/>
      <c r="AF8" s="503"/>
      <c r="AG8" s="503"/>
      <c r="AH8" s="504"/>
      <c r="AI8" s="31"/>
      <c r="AJ8" s="85" t="b">
        <v>0</v>
      </c>
      <c r="AK8" s="85" t="b">
        <v>0</v>
      </c>
      <c r="AL8" s="85"/>
      <c r="AM8" s="170"/>
      <c r="AN8" s="170"/>
      <c r="AO8" s="170"/>
      <c r="AP8" s="170"/>
      <c r="AQ8" s="170"/>
      <c r="AR8" s="257"/>
      <c r="AS8" s="257"/>
      <c r="AT8" s="257"/>
      <c r="AU8" s="257"/>
      <c r="AV8" s="257"/>
      <c r="AW8" s="257"/>
    </row>
    <row r="9" spans="2:49" s="17" customFormat="1" ht="52.5" customHeight="1">
      <c r="B9" s="444" t="s">
        <v>308</v>
      </c>
      <c r="C9" s="542"/>
      <c r="D9" s="542"/>
      <c r="E9" s="542"/>
      <c r="F9" s="542"/>
      <c r="G9" s="542"/>
      <c r="H9" s="542"/>
      <c r="I9" s="542"/>
      <c r="J9" s="542"/>
      <c r="K9" s="542"/>
      <c r="L9" s="542"/>
      <c r="M9" s="539"/>
      <c r="N9" s="540"/>
      <c r="O9" s="540"/>
      <c r="P9" s="540"/>
      <c r="Q9" s="540"/>
      <c r="R9" s="540"/>
      <c r="S9" s="540"/>
      <c r="T9" s="540"/>
      <c r="U9" s="540"/>
      <c r="V9" s="540"/>
      <c r="W9" s="540"/>
      <c r="X9" s="540"/>
      <c r="Y9" s="540"/>
      <c r="Z9" s="540"/>
      <c r="AA9" s="540"/>
      <c r="AB9" s="540"/>
      <c r="AC9" s="540"/>
      <c r="AD9" s="540"/>
      <c r="AE9" s="540"/>
      <c r="AF9" s="540"/>
      <c r="AG9" s="540"/>
      <c r="AH9" s="541"/>
      <c r="AI9" s="31"/>
      <c r="AJ9" s="117">
        <f>DATEVALUE("2022/3/31")</f>
        <v>44651</v>
      </c>
      <c r="AK9" s="85"/>
      <c r="AL9" s="85"/>
      <c r="AM9" s="170"/>
      <c r="AN9" s="170"/>
      <c r="AO9" s="170"/>
      <c r="AP9" s="170"/>
      <c r="AQ9" s="170"/>
      <c r="AR9" s="257"/>
      <c r="AS9" s="257"/>
      <c r="AT9" s="257"/>
      <c r="AU9" s="257"/>
      <c r="AV9" s="257"/>
      <c r="AW9" s="257"/>
    </row>
    <row r="10" spans="2:49" s="17" customFormat="1" ht="22.5" customHeight="1">
      <c r="B10" s="339" t="s">
        <v>127</v>
      </c>
      <c r="C10" s="340"/>
      <c r="D10" s="340"/>
      <c r="E10" s="340"/>
      <c r="F10" s="340"/>
      <c r="G10" s="340"/>
      <c r="H10" s="341"/>
      <c r="I10" s="546" t="s">
        <v>62</v>
      </c>
      <c r="J10" s="547"/>
      <c r="K10" s="547"/>
      <c r="L10" s="548"/>
      <c r="M10" s="553"/>
      <c r="N10" s="554"/>
      <c r="O10" s="554"/>
      <c r="P10" s="554"/>
      <c r="Q10" s="554"/>
      <c r="R10" s="554"/>
      <c r="S10" s="554"/>
      <c r="T10" s="554"/>
      <c r="U10" s="554"/>
      <c r="V10" s="555"/>
      <c r="W10" s="430" t="s">
        <v>275</v>
      </c>
      <c r="X10" s="415"/>
      <c r="Y10" s="46" t="s">
        <v>74</v>
      </c>
      <c r="Z10" s="46"/>
      <c r="AA10" s="46"/>
      <c r="AB10" s="46"/>
      <c r="AC10" s="46"/>
      <c r="AD10" s="46"/>
      <c r="AE10" s="46"/>
      <c r="AF10" s="46"/>
      <c r="AG10" s="46"/>
      <c r="AH10" s="199"/>
      <c r="AI10" s="31"/>
      <c r="AJ10" s="85">
        <v>2</v>
      </c>
      <c r="AK10" s="85" t="s">
        <v>247</v>
      </c>
      <c r="AL10" s="85"/>
      <c r="AM10" s="170"/>
      <c r="AN10" s="170"/>
      <c r="AO10" s="170"/>
      <c r="AP10" s="170"/>
      <c r="AQ10" s="170"/>
      <c r="AR10" s="257"/>
      <c r="AS10" s="257"/>
      <c r="AT10" s="257"/>
      <c r="AU10" s="257"/>
      <c r="AV10" s="257"/>
      <c r="AW10" s="257"/>
    </row>
    <row r="11" spans="2:49" s="17" customFormat="1" ht="31.5" customHeight="1" thickBot="1">
      <c r="B11" s="543"/>
      <c r="C11" s="544"/>
      <c r="D11" s="544"/>
      <c r="E11" s="544"/>
      <c r="F11" s="544"/>
      <c r="G11" s="544"/>
      <c r="H11" s="545"/>
      <c r="I11" s="549" t="s">
        <v>282</v>
      </c>
      <c r="J11" s="372"/>
      <c r="K11" s="372"/>
      <c r="L11" s="550"/>
      <c r="M11" s="556"/>
      <c r="N11" s="557"/>
      <c r="O11" s="557"/>
      <c r="P11" s="557"/>
      <c r="Q11" s="557"/>
      <c r="R11" s="557"/>
      <c r="S11" s="557"/>
      <c r="T11" s="557"/>
      <c r="U11" s="557"/>
      <c r="V11" s="558"/>
      <c r="W11" s="551"/>
      <c r="X11" s="552"/>
      <c r="Y11" s="387"/>
      <c r="Z11" s="387"/>
      <c r="AA11" s="158" t="s">
        <v>2</v>
      </c>
      <c r="AB11" s="387"/>
      <c r="AC11" s="387"/>
      <c r="AD11" s="158" t="s">
        <v>18</v>
      </c>
      <c r="AE11" s="387"/>
      <c r="AF11" s="387"/>
      <c r="AG11" s="387"/>
      <c r="AH11" s="133" t="s">
        <v>4</v>
      </c>
      <c r="AI11" s="31"/>
      <c r="AJ11" s="86" t="e">
        <f>DATEVALUE(CONCATENATE(Y10,Y11,AA11,AB11,AD11,AE11,AH11))</f>
        <v>#VALUE!</v>
      </c>
      <c r="AK11" s="85" t="e">
        <f>EDATE(AJ11,24)-1</f>
        <v>#VALUE!</v>
      </c>
      <c r="AL11" s="85"/>
      <c r="AM11" s="170"/>
      <c r="AN11" s="170"/>
      <c r="AO11" s="170"/>
      <c r="AP11" s="170"/>
      <c r="AQ11" s="170"/>
      <c r="AR11" s="257"/>
      <c r="AS11" s="257"/>
      <c r="AT11" s="257"/>
      <c r="AU11" s="257"/>
      <c r="AV11" s="257"/>
      <c r="AW11" s="257"/>
    </row>
    <row r="12" spans="2:49" s="17" customFormat="1" ht="23.25" customHeight="1">
      <c r="B12" s="559" t="s">
        <v>125</v>
      </c>
      <c r="C12" s="560"/>
      <c r="D12" s="560"/>
      <c r="E12" s="560"/>
      <c r="F12" s="560"/>
      <c r="G12" s="560"/>
      <c r="H12" s="561"/>
      <c r="I12" s="513" t="s">
        <v>1</v>
      </c>
      <c r="J12" s="514"/>
      <c r="K12" s="536"/>
      <c r="L12" s="536"/>
      <c r="M12" s="159" t="s">
        <v>2</v>
      </c>
      <c r="N12" s="536"/>
      <c r="O12" s="536"/>
      <c r="P12" s="159" t="s">
        <v>3</v>
      </c>
      <c r="Q12" s="536"/>
      <c r="R12" s="536"/>
      <c r="S12" s="159" t="s">
        <v>4</v>
      </c>
      <c r="T12" s="496" t="s">
        <v>20</v>
      </c>
      <c r="U12" s="496"/>
      <c r="V12" s="159"/>
      <c r="W12" s="159"/>
      <c r="X12" s="169"/>
      <c r="Y12" s="159"/>
      <c r="Z12" s="510" t="s">
        <v>92</v>
      </c>
      <c r="AA12" s="511"/>
      <c r="AB12" s="511"/>
      <c r="AC12" s="512"/>
      <c r="AD12" s="493" t="s">
        <v>287</v>
      </c>
      <c r="AE12" s="494"/>
      <c r="AF12" s="494"/>
      <c r="AG12" s="494"/>
      <c r="AH12" s="495"/>
      <c r="AI12" s="379" t="str">
        <f>IF(AJ12=1,"",IF(AJ12&lt;=$AJ$9,"  ※開始日が令和４年３月３１日以前の育業は対象外です",""))&amp;CHAR(10)&amp;IFERROR(IF(AJ12=1,"",IF(AJ12-$AJ$11&lt;0,"　※育業の開始日が違います（お子様の出生日以降になります）","")),"")&amp;CHAR(10)&amp;IFERROR(IF(AJ13&gt;$AK$11,"※育業日数は2歳の誕生日の前日までの日数が表示されます",""),"")</f>
        <v xml:space="preserve">
</v>
      </c>
      <c r="AJ12" s="86">
        <f>IFERROR(DATEVALUE(CONCATENATE(I12,K12,M12,N12,P12,Q12,S12)),1)</f>
        <v>1</v>
      </c>
      <c r="AK12" s="86"/>
      <c r="AL12" s="85"/>
      <c r="AM12" s="170"/>
      <c r="AN12" s="170"/>
      <c r="AO12" s="170"/>
      <c r="AP12" s="170"/>
      <c r="AQ12" s="170"/>
      <c r="AR12" s="257"/>
      <c r="AS12" s="257"/>
      <c r="AT12" s="257"/>
      <c r="AU12" s="257"/>
      <c r="AV12" s="257"/>
      <c r="AW12" s="257"/>
    </row>
    <row r="13" spans="2:49" ht="23.25" customHeight="1">
      <c r="B13" s="454"/>
      <c r="C13" s="455"/>
      <c r="D13" s="455"/>
      <c r="E13" s="455"/>
      <c r="F13" s="455"/>
      <c r="G13" s="455"/>
      <c r="H13" s="456"/>
      <c r="I13" s="497" t="s">
        <v>1</v>
      </c>
      <c r="J13" s="498"/>
      <c r="K13" s="385"/>
      <c r="L13" s="385"/>
      <c r="M13" s="54" t="s">
        <v>2</v>
      </c>
      <c r="N13" s="385"/>
      <c r="O13" s="385"/>
      <c r="P13" s="54" t="s">
        <v>3</v>
      </c>
      <c r="Q13" s="385"/>
      <c r="R13" s="385"/>
      <c r="S13" s="54" t="s">
        <v>4</v>
      </c>
      <c r="T13" s="383" t="s">
        <v>21</v>
      </c>
      <c r="U13" s="383"/>
      <c r="V13" s="389" t="str">
        <f>IFERROR(IF(AJ13=1,"",IF(AJ13&gt;$AK$11,$AK$11-AJ12+1,AJ13-AJ12+1)),"")</f>
        <v/>
      </c>
      <c r="W13" s="389"/>
      <c r="X13" s="389"/>
      <c r="Y13" s="54" t="s">
        <v>4</v>
      </c>
      <c r="Z13" s="38"/>
      <c r="AA13" s="432"/>
      <c r="AB13" s="432"/>
      <c r="AC13" s="39" t="s">
        <v>4</v>
      </c>
      <c r="AD13" s="180"/>
      <c r="AE13" s="420" t="str">
        <f>IFERROR(V13-AA13,"")</f>
        <v/>
      </c>
      <c r="AF13" s="420"/>
      <c r="AG13" s="420"/>
      <c r="AH13" s="181" t="s">
        <v>4</v>
      </c>
      <c r="AI13" s="379"/>
      <c r="AJ13" s="86">
        <f>IFERROR(DATEVALUE(CONCATENATE(I13,K13,M13,N13,P13,Q13,S13)),1)</f>
        <v>1</v>
      </c>
      <c r="AK13" s="84"/>
      <c r="AL13" s="84"/>
      <c r="AM13" s="184"/>
      <c r="AN13" s="185"/>
      <c r="AO13" s="184"/>
      <c r="AP13" s="184"/>
      <c r="AQ13" s="184"/>
    </row>
    <row r="14" spans="2:49" ht="22.5" customHeight="1">
      <c r="B14" s="562" t="s">
        <v>126</v>
      </c>
      <c r="C14" s="563"/>
      <c r="D14" s="563"/>
      <c r="E14" s="563"/>
      <c r="F14" s="563"/>
      <c r="G14" s="563"/>
      <c r="H14" s="564"/>
      <c r="I14" s="565" t="s">
        <v>1</v>
      </c>
      <c r="J14" s="566"/>
      <c r="K14" s="537"/>
      <c r="L14" s="537"/>
      <c r="M14" s="47" t="s">
        <v>2</v>
      </c>
      <c r="N14" s="537"/>
      <c r="O14" s="537"/>
      <c r="P14" s="47" t="s">
        <v>3</v>
      </c>
      <c r="Q14" s="537"/>
      <c r="R14" s="537"/>
      <c r="S14" s="47" t="s">
        <v>4</v>
      </c>
      <c r="T14" s="382" t="s">
        <v>20</v>
      </c>
      <c r="U14" s="382"/>
      <c r="V14" s="46"/>
      <c r="W14" s="46"/>
      <c r="X14" s="168"/>
      <c r="Y14" s="46"/>
      <c r="Z14" s="433" t="s">
        <v>92</v>
      </c>
      <c r="AA14" s="434"/>
      <c r="AB14" s="434"/>
      <c r="AC14" s="435"/>
      <c r="AD14" s="515" t="s">
        <v>288</v>
      </c>
      <c r="AE14" s="516"/>
      <c r="AF14" s="516"/>
      <c r="AG14" s="516"/>
      <c r="AH14" s="517"/>
      <c r="AI14" s="379" t="str">
        <f>IF(AJ14=1,"",IF(AJ14&lt;=$AJ$9,"  ※開始日が令和４年３月３１日以前の育業は対象外です",""))&amp;CHAR(10)&amp;IFERROR(IF(AJ14=1,"",IF(AJ14-$AJ$11&lt;0,"　※育業の開始日が違います（お子様の出生日以降になります）","")),"")&amp;CHAR(10)&amp;IFERROR(IF(AJ15&gt;$AK$11,"※育業日数は2歳の誕生日の前日までの日数が表示されます",""),"")</f>
        <v xml:space="preserve">
</v>
      </c>
      <c r="AJ14" s="86">
        <f t="shared" ref="AJ14:AJ19" si="0">IFERROR(DATEVALUE(CONCATENATE(I14,K14,M14,N14,P14,Q14,S14)),1)</f>
        <v>1</v>
      </c>
      <c r="AK14" s="118"/>
      <c r="AL14" s="85"/>
      <c r="AM14" s="184"/>
      <c r="AN14" s="184"/>
      <c r="AO14" s="184"/>
      <c r="AP14" s="184"/>
      <c r="AQ14" s="184"/>
    </row>
    <row r="15" spans="2:49" ht="23.25" customHeight="1">
      <c r="B15" s="454"/>
      <c r="C15" s="455"/>
      <c r="D15" s="455"/>
      <c r="E15" s="455"/>
      <c r="F15" s="455"/>
      <c r="G15" s="455"/>
      <c r="H15" s="456"/>
      <c r="I15" s="497" t="s">
        <v>1</v>
      </c>
      <c r="J15" s="498"/>
      <c r="K15" s="385"/>
      <c r="L15" s="385"/>
      <c r="M15" s="54" t="s">
        <v>2</v>
      </c>
      <c r="N15" s="385"/>
      <c r="O15" s="385"/>
      <c r="P15" s="54" t="s">
        <v>3</v>
      </c>
      <c r="Q15" s="385"/>
      <c r="R15" s="385"/>
      <c r="S15" s="54" t="s">
        <v>4</v>
      </c>
      <c r="T15" s="383" t="s">
        <v>21</v>
      </c>
      <c r="U15" s="383"/>
      <c r="V15" s="389" t="str">
        <f>IFERROR(IF(AJ15=1,"",IF(AJ15&gt;$AK$11,$AK$11-AJ14+1,AJ15-AJ14+1)),"")</f>
        <v/>
      </c>
      <c r="W15" s="389"/>
      <c r="X15" s="389"/>
      <c r="Y15" s="54" t="s">
        <v>4</v>
      </c>
      <c r="Z15" s="38"/>
      <c r="AA15" s="432"/>
      <c r="AB15" s="432"/>
      <c r="AC15" s="39" t="s">
        <v>4</v>
      </c>
      <c r="AD15" s="180"/>
      <c r="AE15" s="420" t="str">
        <f>IFERROR(V15-AA15,"")</f>
        <v/>
      </c>
      <c r="AF15" s="420"/>
      <c r="AG15" s="420"/>
      <c r="AH15" s="181" t="s">
        <v>4</v>
      </c>
      <c r="AI15" s="379"/>
      <c r="AJ15" s="86">
        <f t="shared" si="0"/>
        <v>1</v>
      </c>
      <c r="AK15" s="86"/>
      <c r="AL15" s="85"/>
      <c r="AM15" s="184"/>
      <c r="AN15" s="184"/>
      <c r="AO15" s="184"/>
      <c r="AP15" s="184"/>
      <c r="AQ15" s="184"/>
    </row>
    <row r="16" spans="2:49" ht="22.5" customHeight="1">
      <c r="B16" s="451" t="s">
        <v>284</v>
      </c>
      <c r="C16" s="452"/>
      <c r="D16" s="452"/>
      <c r="E16" s="452"/>
      <c r="F16" s="452"/>
      <c r="G16" s="452"/>
      <c r="H16" s="453"/>
      <c r="I16" s="447" t="s">
        <v>1</v>
      </c>
      <c r="J16" s="448"/>
      <c r="K16" s="386"/>
      <c r="L16" s="386"/>
      <c r="M16" s="47" t="s">
        <v>2</v>
      </c>
      <c r="N16" s="386"/>
      <c r="O16" s="386"/>
      <c r="P16" s="47" t="s">
        <v>3</v>
      </c>
      <c r="Q16" s="386"/>
      <c r="R16" s="386"/>
      <c r="S16" s="47" t="s">
        <v>4</v>
      </c>
      <c r="T16" s="382" t="s">
        <v>20</v>
      </c>
      <c r="U16" s="382"/>
      <c r="V16" s="46"/>
      <c r="W16" s="46"/>
      <c r="X16" s="168"/>
      <c r="Y16" s="46"/>
      <c r="Z16" s="433" t="s">
        <v>92</v>
      </c>
      <c r="AA16" s="434"/>
      <c r="AB16" s="434"/>
      <c r="AC16" s="435"/>
      <c r="AD16" s="515" t="s">
        <v>288</v>
      </c>
      <c r="AE16" s="516"/>
      <c r="AF16" s="516"/>
      <c r="AG16" s="516"/>
      <c r="AH16" s="517"/>
      <c r="AI16" s="379" t="str">
        <f>IF(AJ16=1,"",IF(AJ16&lt;=$AJ$9,"  ※開始日が令和４年３月３１日以前の育業は対象外です",""))&amp;CHAR(10)&amp;IFERROR(IF(AJ16=1,"",IF(AJ16-$AJ$11&lt;0,"　※育業の開始日が違います（お子様の出生日以降になります）","")),"")&amp;CHAR(10)&amp;IFERROR(IF(AJ17&gt;$AK$11,"※育業日数は2歳の誕生日の前日までの日数が表示されます",""),"")</f>
        <v xml:space="preserve">
</v>
      </c>
      <c r="AJ16" s="86">
        <f t="shared" si="0"/>
        <v>1</v>
      </c>
      <c r="AK16" s="118"/>
      <c r="AL16" s="85"/>
      <c r="AM16" s="184"/>
      <c r="AN16" s="184"/>
      <c r="AO16" s="184"/>
      <c r="AP16" s="184"/>
      <c r="AQ16" s="184"/>
    </row>
    <row r="17" spans="2:49" ht="23.25" customHeight="1">
      <c r="B17" s="454"/>
      <c r="C17" s="455"/>
      <c r="D17" s="455"/>
      <c r="E17" s="455"/>
      <c r="F17" s="455"/>
      <c r="G17" s="455"/>
      <c r="H17" s="456"/>
      <c r="I17" s="497" t="s">
        <v>1</v>
      </c>
      <c r="J17" s="498"/>
      <c r="K17" s="385"/>
      <c r="L17" s="385"/>
      <c r="M17" s="54" t="s">
        <v>2</v>
      </c>
      <c r="N17" s="385"/>
      <c r="O17" s="385"/>
      <c r="P17" s="54" t="s">
        <v>3</v>
      </c>
      <c r="Q17" s="385"/>
      <c r="R17" s="385"/>
      <c r="S17" s="54" t="s">
        <v>4</v>
      </c>
      <c r="T17" s="383" t="s">
        <v>21</v>
      </c>
      <c r="U17" s="383"/>
      <c r="V17" s="389" t="str">
        <f>IFERROR(IF(AJ17=1,"",IF(AJ17&gt;$AK$11,$AK$11-AJ16+1,AJ17-AJ16+1)),"")</f>
        <v/>
      </c>
      <c r="W17" s="389"/>
      <c r="X17" s="389"/>
      <c r="Y17" s="54" t="s">
        <v>4</v>
      </c>
      <c r="Z17" s="38"/>
      <c r="AA17" s="432"/>
      <c r="AB17" s="432"/>
      <c r="AC17" s="39" t="s">
        <v>4</v>
      </c>
      <c r="AD17" s="180"/>
      <c r="AE17" s="420" t="str">
        <f>IFERROR(V17-AA17,"")</f>
        <v/>
      </c>
      <c r="AF17" s="420"/>
      <c r="AG17" s="420"/>
      <c r="AH17" s="181" t="s">
        <v>4</v>
      </c>
      <c r="AI17" s="379"/>
      <c r="AJ17" s="86">
        <f t="shared" si="0"/>
        <v>1</v>
      </c>
      <c r="AK17" s="86"/>
      <c r="AL17" s="85"/>
      <c r="AM17" s="184"/>
      <c r="AN17" s="184"/>
      <c r="AO17" s="184"/>
      <c r="AP17" s="184"/>
      <c r="AQ17" s="184"/>
    </row>
    <row r="18" spans="2:49" ht="22.5" customHeight="1">
      <c r="B18" s="451" t="s">
        <v>285</v>
      </c>
      <c r="C18" s="452"/>
      <c r="D18" s="452"/>
      <c r="E18" s="452"/>
      <c r="F18" s="452"/>
      <c r="G18" s="452"/>
      <c r="H18" s="453"/>
      <c r="I18" s="447" t="s">
        <v>1</v>
      </c>
      <c r="J18" s="448"/>
      <c r="K18" s="386"/>
      <c r="L18" s="386"/>
      <c r="M18" s="46" t="s">
        <v>2</v>
      </c>
      <c r="N18" s="386"/>
      <c r="O18" s="386"/>
      <c r="P18" s="46" t="s">
        <v>3</v>
      </c>
      <c r="Q18" s="386"/>
      <c r="R18" s="386"/>
      <c r="S18" s="46" t="s">
        <v>4</v>
      </c>
      <c r="T18" s="382" t="s">
        <v>20</v>
      </c>
      <c r="U18" s="382"/>
      <c r="V18" s="46"/>
      <c r="W18" s="46"/>
      <c r="X18" s="168"/>
      <c r="Y18" s="46"/>
      <c r="Z18" s="436" t="s">
        <v>92</v>
      </c>
      <c r="AA18" s="437"/>
      <c r="AB18" s="437"/>
      <c r="AC18" s="438"/>
      <c r="AD18" s="515" t="s">
        <v>288</v>
      </c>
      <c r="AE18" s="516"/>
      <c r="AF18" s="516"/>
      <c r="AG18" s="516"/>
      <c r="AH18" s="517"/>
      <c r="AI18" s="379" t="str">
        <f>IF(AJ18=1,"",IF(AJ18&lt;=$AJ$9,"  ※開始日が令和４年３月３１日以前の育業は対象外です",""))&amp;CHAR(10)&amp;IFERROR(IF(AJ18=1,"",IF(AJ18-$AJ$11&lt;0,"　※育業の開始日が違います（お子様の出生日以降になります）","")),"")&amp;CHAR(10)&amp;IFERROR(IF(AJ19&gt;$AK$11,"※育業日数は2歳の誕生日の前日までの日数が表示されます",""),"")</f>
        <v xml:space="preserve">
</v>
      </c>
      <c r="AJ18" s="86">
        <f t="shared" si="0"/>
        <v>1</v>
      </c>
      <c r="AK18" s="118"/>
      <c r="AL18" s="85"/>
      <c r="AM18" s="184"/>
      <c r="AN18" s="184"/>
      <c r="AO18" s="184"/>
      <c r="AP18" s="184"/>
      <c r="AQ18" s="184"/>
    </row>
    <row r="19" spans="2:49" ht="23.25" customHeight="1" thickBot="1">
      <c r="B19" s="459"/>
      <c r="C19" s="460"/>
      <c r="D19" s="460"/>
      <c r="E19" s="460"/>
      <c r="F19" s="460"/>
      <c r="G19" s="460"/>
      <c r="H19" s="461"/>
      <c r="I19" s="449" t="s">
        <v>1</v>
      </c>
      <c r="J19" s="450"/>
      <c r="K19" s="387"/>
      <c r="L19" s="387"/>
      <c r="M19" s="164" t="s">
        <v>2</v>
      </c>
      <c r="N19" s="387"/>
      <c r="O19" s="387"/>
      <c r="P19" s="164" t="s">
        <v>3</v>
      </c>
      <c r="Q19" s="387"/>
      <c r="R19" s="387"/>
      <c r="S19" s="164" t="s">
        <v>4</v>
      </c>
      <c r="T19" s="384" t="s">
        <v>21</v>
      </c>
      <c r="U19" s="384"/>
      <c r="V19" s="372" t="str">
        <f>IFERROR(IF(AJ19=1,"",IF(AJ19&gt;$AK$11,$AK$11-AJ18+1,AJ19-AJ18+1)),"")</f>
        <v/>
      </c>
      <c r="W19" s="372"/>
      <c r="X19" s="372"/>
      <c r="Y19" s="164" t="s">
        <v>4</v>
      </c>
      <c r="Z19" s="165"/>
      <c r="AA19" s="381"/>
      <c r="AB19" s="381"/>
      <c r="AC19" s="166" t="s">
        <v>4</v>
      </c>
      <c r="AD19" s="182"/>
      <c r="AE19" s="380" t="str">
        <f>IFERROR(V19-AA19,"")</f>
        <v/>
      </c>
      <c r="AF19" s="380"/>
      <c r="AG19" s="380"/>
      <c r="AH19" s="183" t="s">
        <v>4</v>
      </c>
      <c r="AI19" s="379"/>
      <c r="AJ19" s="86">
        <f t="shared" si="0"/>
        <v>1</v>
      </c>
      <c r="AK19" s="86"/>
      <c r="AL19" s="85"/>
      <c r="AM19" s="184"/>
      <c r="AN19" s="184"/>
      <c r="AO19" s="184"/>
      <c r="AP19" s="184"/>
      <c r="AQ19" s="184"/>
    </row>
    <row r="20" spans="2:49" ht="33" customHeight="1">
      <c r="B20" s="390" t="s">
        <v>19</v>
      </c>
      <c r="C20" s="391"/>
      <c r="D20" s="391"/>
      <c r="E20" s="391"/>
      <c r="F20" s="391"/>
      <c r="G20" s="391"/>
      <c r="H20" s="392"/>
      <c r="I20" s="390" t="s">
        <v>1</v>
      </c>
      <c r="J20" s="391"/>
      <c r="K20" s="391" t="str">
        <f>IF($AN$20=2,"",TEXT($AN$20,"e"))</f>
        <v/>
      </c>
      <c r="L20" s="391"/>
      <c r="M20" s="54" t="s">
        <v>2</v>
      </c>
      <c r="N20" s="391" t="str">
        <f>IFERROR(IF($AN$20=2,"",MONTH($AN$20)),"")</f>
        <v/>
      </c>
      <c r="O20" s="391"/>
      <c r="P20" s="54" t="s">
        <v>3</v>
      </c>
      <c r="Q20" s="391" t="str">
        <f>IFERROR(IF($AN$20=2,"",DAY($AN$20)),"")</f>
        <v/>
      </c>
      <c r="R20" s="391"/>
      <c r="S20" s="457" t="s">
        <v>4</v>
      </c>
      <c r="T20" s="458"/>
      <c r="U20" s="388" t="s">
        <v>128</v>
      </c>
      <c r="V20" s="389"/>
      <c r="W20" s="389"/>
      <c r="X20" s="389"/>
      <c r="Y20" s="389"/>
      <c r="Z20" s="389"/>
      <c r="AA20" s="54" t="s">
        <v>93</v>
      </c>
      <c r="AB20" s="391" t="str">
        <f>IF(SUM(AE13,AE15,AE17,AE19)=0,"",SUM(AE13,AE15,AE17,AE19))</f>
        <v/>
      </c>
      <c r="AC20" s="391"/>
      <c r="AD20" s="391"/>
      <c r="AE20" s="389"/>
      <c r="AF20" s="178" t="s">
        <v>4</v>
      </c>
      <c r="AG20" s="178"/>
      <c r="AH20" s="179"/>
      <c r="AI20" s="119" t="str">
        <f>IF(AND(AB20&lt;&gt;"",AB20&lt;30),"※３０日以上の育児休業が必要です。","")</f>
        <v/>
      </c>
      <c r="AJ20" s="86">
        <f>IFERROR(DATEVALUE(CONCATENATE(I20,K20,M20,N20,P20,Q20,S20)),1)</f>
        <v>1</v>
      </c>
      <c r="AK20" s="174" t="s">
        <v>292</v>
      </c>
      <c r="AL20" s="186">
        <f>MAX(AJ13,AJ15,AJ17,AJ19)</f>
        <v>1</v>
      </c>
      <c r="AM20" s="187" t="s">
        <v>297</v>
      </c>
      <c r="AN20" s="186">
        <f>AL20+1</f>
        <v>2</v>
      </c>
      <c r="AO20" s="184"/>
      <c r="AP20" s="184"/>
      <c r="AQ20" s="184"/>
    </row>
    <row r="21" spans="2:49" ht="7.5" customHeight="1">
      <c r="B21" s="28"/>
      <c r="C21" s="28"/>
      <c r="D21" s="28"/>
      <c r="E21" s="13"/>
      <c r="F21" s="13"/>
      <c r="G21" s="13"/>
      <c r="O21" s="135"/>
      <c r="P21" s="135"/>
      <c r="Q21" s="135"/>
      <c r="R21" s="135"/>
      <c r="S21" s="135"/>
      <c r="T21" s="135"/>
      <c r="U21" s="135"/>
      <c r="V21" s="135"/>
      <c r="W21" s="135"/>
      <c r="X21" s="135"/>
      <c r="Y21" s="135"/>
      <c r="Z21" s="135"/>
      <c r="AA21" s="135"/>
      <c r="AB21" s="135"/>
      <c r="AC21" s="135"/>
      <c r="AD21" s="135"/>
      <c r="AE21" s="135"/>
      <c r="AF21" s="135"/>
      <c r="AG21" s="135"/>
      <c r="AH21" s="135"/>
      <c r="AI21" s="134"/>
      <c r="AJ21" s="86"/>
      <c r="AK21" s="86"/>
      <c r="AL21" s="84"/>
      <c r="AM21" s="184"/>
      <c r="AN21" s="26"/>
      <c r="AO21" s="184"/>
      <c r="AP21" s="184"/>
      <c r="AQ21" s="184"/>
    </row>
    <row r="22" spans="2:49" s="27" customFormat="1" ht="16.5" customHeight="1">
      <c r="B22" s="27" t="s">
        <v>323</v>
      </c>
      <c r="N22" s="125"/>
      <c r="S22" s="160"/>
      <c r="T22" s="160"/>
      <c r="U22" s="160"/>
      <c r="AI22" s="97"/>
      <c r="AJ22" s="84"/>
      <c r="AK22" s="84"/>
      <c r="AL22" s="84"/>
      <c r="AM22" s="84"/>
      <c r="AN22" s="84"/>
      <c r="AO22" s="84"/>
      <c r="AP22" s="84"/>
      <c r="AQ22" s="84"/>
      <c r="AR22" s="88"/>
      <c r="AS22" s="88"/>
      <c r="AT22" s="88"/>
      <c r="AU22" s="88"/>
      <c r="AV22" s="88"/>
      <c r="AW22" s="88"/>
    </row>
    <row r="23" spans="2:49" s="125" customFormat="1" ht="3" customHeight="1">
      <c r="S23" s="152"/>
      <c r="T23" s="152"/>
      <c r="U23" s="152"/>
      <c r="AI23" s="153"/>
      <c r="AJ23" s="155"/>
      <c r="AK23" s="155"/>
      <c r="AL23" s="155"/>
      <c r="AM23" s="155"/>
      <c r="AN23" s="155"/>
      <c r="AO23" s="155"/>
      <c r="AP23" s="155"/>
      <c r="AQ23" s="155"/>
      <c r="AR23" s="154"/>
      <c r="AS23" s="154"/>
      <c r="AT23" s="154"/>
      <c r="AU23" s="154"/>
      <c r="AV23" s="154"/>
      <c r="AW23" s="154"/>
    </row>
    <row r="24" spans="2:49" s="27" customFormat="1" ht="0.75" customHeight="1">
      <c r="G24" s="47"/>
      <c r="H24" s="47"/>
      <c r="I24" s="47"/>
      <c r="J24" s="47"/>
      <c r="K24" s="47"/>
      <c r="L24" s="47"/>
      <c r="M24" s="47"/>
      <c r="N24" s="47"/>
      <c r="O24" s="47"/>
      <c r="P24" s="47"/>
      <c r="Q24" s="47"/>
      <c r="R24" s="47"/>
      <c r="S24" s="160"/>
      <c r="T24" s="160"/>
      <c r="U24" s="160"/>
      <c r="AI24" s="97"/>
      <c r="AJ24" s="84"/>
      <c r="AK24" s="84"/>
      <c r="AL24" s="84"/>
      <c r="AM24" s="84"/>
      <c r="AN24" s="84"/>
      <c r="AO24" s="84"/>
      <c r="AP24" s="84"/>
      <c r="AQ24" s="84"/>
      <c r="AR24" s="88"/>
      <c r="AS24" s="88"/>
      <c r="AT24" s="88"/>
      <c r="AU24" s="88"/>
      <c r="AV24" s="88"/>
      <c r="AW24" s="88"/>
    </row>
    <row r="25" spans="2:49" s="55" customFormat="1" ht="26.85" customHeight="1">
      <c r="B25" s="473"/>
      <c r="C25" s="471"/>
      <c r="D25" s="471"/>
      <c r="E25" s="471"/>
      <c r="F25" s="270"/>
      <c r="G25" s="271"/>
      <c r="H25" s="525" t="s">
        <v>291</v>
      </c>
      <c r="I25" s="525"/>
      <c r="J25" s="525"/>
      <c r="K25" s="525"/>
      <c r="L25" s="525"/>
      <c r="M25" s="525"/>
      <c r="N25" s="525"/>
      <c r="O25" s="525"/>
      <c r="P25" s="526"/>
      <c r="Q25" s="470" t="s">
        <v>258</v>
      </c>
      <c r="R25" s="525"/>
      <c r="S25" s="525"/>
      <c r="T25" s="525"/>
      <c r="U25" s="525"/>
      <c r="V25" s="525"/>
      <c r="W25" s="525"/>
      <c r="X25" s="525"/>
      <c r="Y25" s="526"/>
      <c r="Z25" s="398" t="s">
        <v>305</v>
      </c>
      <c r="AA25" s="398"/>
      <c r="AB25" s="398"/>
      <c r="AC25" s="398"/>
      <c r="AD25" s="398"/>
      <c r="AE25" s="398"/>
      <c r="AF25" s="398"/>
      <c r="AG25" s="398"/>
      <c r="AH25" s="398"/>
      <c r="AJ25" s="62"/>
      <c r="AK25" s="62"/>
      <c r="AL25" s="62"/>
      <c r="AM25" s="62"/>
      <c r="AN25" s="62"/>
      <c r="AO25" s="62"/>
      <c r="AP25" s="62"/>
      <c r="AQ25" s="62"/>
      <c r="AR25" s="94"/>
      <c r="AS25" s="94"/>
      <c r="AT25" s="94"/>
      <c r="AU25" s="94"/>
      <c r="AV25" s="94"/>
      <c r="AW25" s="94"/>
    </row>
    <row r="26" spans="2:49" s="27" customFormat="1" ht="37.5" customHeight="1">
      <c r="B26" s="428">
        <v>1</v>
      </c>
      <c r="C26" s="416" t="s">
        <v>303</v>
      </c>
      <c r="D26" s="567"/>
      <c r="E26" s="418"/>
      <c r="F26" s="404" t="s">
        <v>253</v>
      </c>
      <c r="G26" s="405"/>
      <c r="H26" s="373"/>
      <c r="I26" s="374"/>
      <c r="J26" s="374"/>
      <c r="K26" s="374"/>
      <c r="L26" s="374"/>
      <c r="M26" s="374"/>
      <c r="N26" s="374"/>
      <c r="O26" s="374"/>
      <c r="P26" s="375"/>
      <c r="Q26" s="373"/>
      <c r="R26" s="374"/>
      <c r="S26" s="374"/>
      <c r="T26" s="374"/>
      <c r="U26" s="374"/>
      <c r="V26" s="374"/>
      <c r="W26" s="374"/>
      <c r="X26" s="374"/>
      <c r="Y26" s="375"/>
      <c r="Z26" s="373"/>
      <c r="AA26" s="374"/>
      <c r="AB26" s="374"/>
      <c r="AC26" s="374"/>
      <c r="AD26" s="374"/>
      <c r="AE26" s="374"/>
      <c r="AF26" s="374"/>
      <c r="AG26" s="374"/>
      <c r="AH26" s="375"/>
      <c r="AI26" s="55"/>
      <c r="AJ26" s="62"/>
      <c r="AK26" s="84"/>
      <c r="AL26" s="84"/>
      <c r="AM26" s="84"/>
      <c r="AN26" s="84"/>
      <c r="AO26" s="84"/>
      <c r="AP26" s="84"/>
      <c r="AQ26" s="84"/>
      <c r="AR26" s="88"/>
      <c r="AS26" s="88"/>
      <c r="AT26" s="88"/>
      <c r="AU26" s="88"/>
      <c r="AV26" s="88"/>
      <c r="AW26" s="88"/>
    </row>
    <row r="27" spans="2:49" s="27" customFormat="1" ht="37.5" customHeight="1">
      <c r="B27" s="428"/>
      <c r="C27" s="419"/>
      <c r="D27" s="420"/>
      <c r="E27" s="421"/>
      <c r="F27" s="393" t="s">
        <v>28</v>
      </c>
      <c r="G27" s="394"/>
      <c r="H27" s="376"/>
      <c r="I27" s="377"/>
      <c r="J27" s="377"/>
      <c r="K27" s="377"/>
      <c r="L27" s="377"/>
      <c r="M27" s="377"/>
      <c r="N27" s="377"/>
      <c r="O27" s="377"/>
      <c r="P27" s="378"/>
      <c r="Q27" s="376"/>
      <c r="R27" s="377"/>
      <c r="S27" s="377"/>
      <c r="T27" s="377"/>
      <c r="U27" s="377"/>
      <c r="V27" s="377"/>
      <c r="W27" s="377"/>
      <c r="X27" s="377"/>
      <c r="Y27" s="378"/>
      <c r="Z27" s="395"/>
      <c r="AA27" s="396"/>
      <c r="AB27" s="396"/>
      <c r="AC27" s="396"/>
      <c r="AD27" s="396"/>
      <c r="AE27" s="396"/>
      <c r="AF27" s="396"/>
      <c r="AG27" s="396"/>
      <c r="AH27" s="397"/>
      <c r="AI27" s="55"/>
      <c r="AJ27" s="62"/>
      <c r="AK27" s="84"/>
      <c r="AL27" s="84"/>
      <c r="AM27" s="84"/>
      <c r="AN27" s="84"/>
      <c r="AO27" s="84"/>
      <c r="AP27" s="84"/>
      <c r="AQ27" s="84"/>
      <c r="AR27" s="88"/>
      <c r="AS27" s="88"/>
      <c r="AT27" s="88"/>
      <c r="AU27" s="88"/>
      <c r="AV27" s="88"/>
      <c r="AW27" s="88"/>
    </row>
    <row r="28" spans="2:49" s="27" customFormat="1" ht="27" customHeight="1">
      <c r="B28" s="428"/>
      <c r="C28" s="430" t="s">
        <v>304</v>
      </c>
      <c r="D28" s="414"/>
      <c r="E28" s="415"/>
      <c r="F28" s="399" t="s">
        <v>253</v>
      </c>
      <c r="G28" s="400"/>
      <c r="H28" s="444" t="s">
        <v>259</v>
      </c>
      <c r="I28" s="445"/>
      <c r="J28" s="445"/>
      <c r="K28" s="445"/>
      <c r="L28" s="445"/>
      <c r="M28" s="445"/>
      <c r="N28" s="445"/>
      <c r="O28" s="445"/>
      <c r="P28" s="446"/>
      <c r="Q28" s="444" t="s">
        <v>259</v>
      </c>
      <c r="R28" s="445"/>
      <c r="S28" s="445"/>
      <c r="T28" s="445"/>
      <c r="U28" s="445"/>
      <c r="V28" s="445"/>
      <c r="W28" s="445"/>
      <c r="X28" s="445"/>
      <c r="Y28" s="446"/>
      <c r="Z28" s="439"/>
      <c r="AA28" s="440"/>
      <c r="AB28" s="440"/>
      <c r="AC28" s="440"/>
      <c r="AD28" s="440"/>
      <c r="AE28" s="440"/>
      <c r="AF28" s="440"/>
      <c r="AG28" s="440"/>
      <c r="AH28" s="441"/>
      <c r="AI28" s="55"/>
      <c r="AJ28" s="62"/>
      <c r="AK28" s="116" t="b">
        <v>0</v>
      </c>
      <c r="AL28" s="116" t="b">
        <v>0</v>
      </c>
      <c r="AM28" s="84"/>
      <c r="AN28" s="84"/>
      <c r="AO28" s="84"/>
      <c r="AP28" s="84"/>
      <c r="AQ28" s="84"/>
      <c r="AR28" s="88"/>
      <c r="AS28" s="88"/>
      <c r="AT28" s="88"/>
      <c r="AU28" s="88"/>
      <c r="AV28" s="88"/>
      <c r="AW28" s="88"/>
    </row>
    <row r="29" spans="2:49" s="27" customFormat="1" ht="37.5" customHeight="1">
      <c r="B29" s="428"/>
      <c r="C29" s="416"/>
      <c r="D29" s="417"/>
      <c r="E29" s="418"/>
      <c r="F29" s="393"/>
      <c r="G29" s="394"/>
      <c r="H29" s="376"/>
      <c r="I29" s="377"/>
      <c r="J29" s="377"/>
      <c r="K29" s="377"/>
      <c r="L29" s="377"/>
      <c r="M29" s="377"/>
      <c r="N29" s="377"/>
      <c r="O29" s="377"/>
      <c r="P29" s="378"/>
      <c r="Q29" s="376"/>
      <c r="R29" s="377"/>
      <c r="S29" s="377"/>
      <c r="T29" s="377"/>
      <c r="U29" s="377"/>
      <c r="V29" s="377"/>
      <c r="W29" s="377"/>
      <c r="X29" s="377"/>
      <c r="Y29" s="378"/>
      <c r="Z29" s="442"/>
      <c r="AA29" s="402"/>
      <c r="AB29" s="402"/>
      <c r="AC29" s="402"/>
      <c r="AD29" s="402"/>
      <c r="AE29" s="402"/>
      <c r="AF29" s="402"/>
      <c r="AG29" s="402"/>
      <c r="AH29" s="443"/>
      <c r="AI29" s="55"/>
      <c r="AJ29" s="62"/>
      <c r="AK29" s="84"/>
      <c r="AL29" s="84"/>
      <c r="AM29" s="84"/>
      <c r="AN29" s="84"/>
      <c r="AO29" s="84"/>
      <c r="AP29" s="84"/>
      <c r="AQ29" s="84"/>
      <c r="AR29" s="88"/>
      <c r="AS29" s="88"/>
      <c r="AT29" s="88"/>
      <c r="AU29" s="88"/>
      <c r="AV29" s="88"/>
      <c r="AW29" s="88"/>
    </row>
    <row r="30" spans="2:49" s="27" customFormat="1" ht="27" customHeight="1">
      <c r="B30" s="428"/>
      <c r="C30" s="416"/>
      <c r="D30" s="417"/>
      <c r="E30" s="418"/>
      <c r="F30" s="404" t="s">
        <v>28</v>
      </c>
      <c r="G30" s="405"/>
      <c r="H30" s="444" t="s">
        <v>259</v>
      </c>
      <c r="I30" s="445"/>
      <c r="J30" s="445"/>
      <c r="K30" s="445"/>
      <c r="L30" s="445"/>
      <c r="M30" s="445"/>
      <c r="N30" s="445"/>
      <c r="O30" s="445"/>
      <c r="P30" s="446"/>
      <c r="Q30" s="444" t="s">
        <v>259</v>
      </c>
      <c r="R30" s="445"/>
      <c r="S30" s="445"/>
      <c r="T30" s="445"/>
      <c r="U30" s="445"/>
      <c r="V30" s="445"/>
      <c r="W30" s="445"/>
      <c r="X30" s="445"/>
      <c r="Y30" s="446"/>
      <c r="Z30" s="439"/>
      <c r="AA30" s="440"/>
      <c r="AB30" s="440"/>
      <c r="AC30" s="440"/>
      <c r="AD30" s="440"/>
      <c r="AE30" s="440"/>
      <c r="AF30" s="440"/>
      <c r="AG30" s="440"/>
      <c r="AH30" s="441"/>
      <c r="AI30" s="55"/>
      <c r="AJ30" s="62"/>
      <c r="AK30" s="85" t="b">
        <v>0</v>
      </c>
      <c r="AL30" s="85" t="b">
        <v>0</v>
      </c>
      <c r="AM30" s="84"/>
      <c r="AN30" s="84"/>
      <c r="AO30" s="84"/>
      <c r="AP30" s="84"/>
      <c r="AQ30" s="84"/>
      <c r="AR30" s="88"/>
      <c r="AS30" s="88"/>
      <c r="AT30" s="88"/>
      <c r="AU30" s="88"/>
      <c r="AV30" s="88"/>
      <c r="AW30" s="88"/>
    </row>
    <row r="31" spans="2:49" s="27" customFormat="1" ht="36.75" customHeight="1">
      <c r="B31" s="429"/>
      <c r="C31" s="419"/>
      <c r="D31" s="420"/>
      <c r="E31" s="421"/>
      <c r="F31" s="393"/>
      <c r="G31" s="394"/>
      <c r="H31" s="376"/>
      <c r="I31" s="377"/>
      <c r="J31" s="377"/>
      <c r="K31" s="377"/>
      <c r="L31" s="377"/>
      <c r="M31" s="377"/>
      <c r="N31" s="377"/>
      <c r="O31" s="377"/>
      <c r="P31" s="378"/>
      <c r="Q31" s="376"/>
      <c r="R31" s="377"/>
      <c r="S31" s="377"/>
      <c r="T31" s="377"/>
      <c r="U31" s="377"/>
      <c r="V31" s="377"/>
      <c r="W31" s="377"/>
      <c r="X31" s="377"/>
      <c r="Y31" s="378"/>
      <c r="Z31" s="442"/>
      <c r="AA31" s="402"/>
      <c r="AB31" s="402"/>
      <c r="AC31" s="402"/>
      <c r="AD31" s="402"/>
      <c r="AE31" s="402"/>
      <c r="AF31" s="402"/>
      <c r="AG31" s="402"/>
      <c r="AH31" s="443"/>
      <c r="AI31" s="55"/>
      <c r="AJ31" s="62"/>
      <c r="AK31" s="84"/>
      <c r="AL31" s="84"/>
      <c r="AM31" s="84"/>
      <c r="AN31" s="84"/>
      <c r="AO31" s="84"/>
      <c r="AP31" s="84"/>
      <c r="AQ31" s="84"/>
      <c r="AR31" s="88"/>
      <c r="AS31" s="88"/>
      <c r="AT31" s="88"/>
      <c r="AU31" s="88"/>
      <c r="AV31" s="88"/>
      <c r="AW31" s="88"/>
    </row>
    <row r="32" spans="2:49" s="47" customFormat="1" ht="33.75" customHeight="1">
      <c r="B32" s="163">
        <v>2</v>
      </c>
      <c r="C32" s="470" t="s">
        <v>22</v>
      </c>
      <c r="D32" s="471"/>
      <c r="E32" s="471"/>
      <c r="F32" s="471"/>
      <c r="G32" s="472"/>
      <c r="H32" s="464"/>
      <c r="I32" s="465"/>
      <c r="J32" s="465"/>
      <c r="K32" s="465"/>
      <c r="L32" s="465"/>
      <c r="M32" s="465"/>
      <c r="N32" s="465"/>
      <c r="O32" s="465"/>
      <c r="P32" s="466"/>
      <c r="Q32" s="464"/>
      <c r="R32" s="465"/>
      <c r="S32" s="465"/>
      <c r="T32" s="465"/>
      <c r="U32" s="465"/>
      <c r="V32" s="465"/>
      <c r="W32" s="465"/>
      <c r="X32" s="465"/>
      <c r="Y32" s="466"/>
      <c r="Z32" s="467"/>
      <c r="AA32" s="468"/>
      <c r="AB32" s="468"/>
      <c r="AC32" s="468"/>
      <c r="AD32" s="468"/>
      <c r="AE32" s="468"/>
      <c r="AF32" s="468"/>
      <c r="AG32" s="468"/>
      <c r="AH32" s="469"/>
      <c r="AI32" s="99"/>
      <c r="AJ32" s="85"/>
      <c r="AK32" s="100"/>
      <c r="AL32" s="100"/>
      <c r="AM32" s="100"/>
      <c r="AN32" s="100"/>
      <c r="AO32" s="100"/>
      <c r="AP32" s="100"/>
      <c r="AQ32" s="100"/>
      <c r="AR32" s="89"/>
      <c r="AS32" s="89"/>
      <c r="AT32" s="89"/>
      <c r="AU32" s="89"/>
      <c r="AV32" s="89"/>
      <c r="AW32" s="89"/>
    </row>
    <row r="33" spans="2:49" s="47" customFormat="1" ht="33.75" customHeight="1">
      <c r="B33" s="163">
        <v>3</v>
      </c>
      <c r="C33" s="473" t="s">
        <v>302</v>
      </c>
      <c r="D33" s="471"/>
      <c r="E33" s="471"/>
      <c r="F33" s="471"/>
      <c r="G33" s="472"/>
      <c r="H33" s="467"/>
      <c r="I33" s="468"/>
      <c r="J33" s="468"/>
      <c r="K33" s="468"/>
      <c r="L33" s="468"/>
      <c r="M33" s="468"/>
      <c r="N33" s="468"/>
      <c r="O33" s="468"/>
      <c r="P33" s="469"/>
      <c r="Q33" s="467"/>
      <c r="R33" s="468"/>
      <c r="S33" s="468"/>
      <c r="T33" s="468"/>
      <c r="U33" s="468"/>
      <c r="V33" s="468"/>
      <c r="W33" s="468"/>
      <c r="X33" s="468"/>
      <c r="Y33" s="469"/>
      <c r="Z33" s="467"/>
      <c r="AA33" s="468"/>
      <c r="AB33" s="468"/>
      <c r="AC33" s="468"/>
      <c r="AD33" s="468"/>
      <c r="AE33" s="468"/>
      <c r="AF33" s="468"/>
      <c r="AG33" s="468"/>
      <c r="AH33" s="469"/>
      <c r="AI33" s="101"/>
      <c r="AJ33" s="85"/>
      <c r="AK33" s="102"/>
      <c r="AL33" s="102"/>
      <c r="AM33" s="102"/>
      <c r="AN33" s="102"/>
      <c r="AO33" s="102"/>
      <c r="AP33" s="102"/>
      <c r="AQ33" s="102"/>
      <c r="AR33" s="103"/>
      <c r="AS33" s="89"/>
      <c r="AT33" s="89"/>
      <c r="AU33" s="89"/>
      <c r="AV33" s="89"/>
      <c r="AW33" s="89"/>
    </row>
    <row r="34" spans="2:49" s="47" customFormat="1" ht="18.75" customHeight="1">
      <c r="B34" s="462">
        <v>4</v>
      </c>
      <c r="C34" s="413" t="s">
        <v>23</v>
      </c>
      <c r="D34" s="414"/>
      <c r="E34" s="414"/>
      <c r="F34" s="414"/>
      <c r="G34" s="415"/>
      <c r="H34" s="246"/>
      <c r="I34" s="247" t="s">
        <v>260</v>
      </c>
      <c r="J34" s="247"/>
      <c r="K34" s="247"/>
      <c r="L34" s="247" t="s">
        <v>261</v>
      </c>
      <c r="M34" s="247"/>
      <c r="N34" s="248"/>
      <c r="O34" s="248"/>
      <c r="P34" s="248"/>
      <c r="Q34" s="246"/>
      <c r="R34" s="247" t="s">
        <v>260</v>
      </c>
      <c r="S34" s="247"/>
      <c r="T34" s="247"/>
      <c r="U34" s="247" t="s">
        <v>261</v>
      </c>
      <c r="V34" s="247"/>
      <c r="W34" s="248"/>
      <c r="X34" s="248"/>
      <c r="Y34" s="249"/>
      <c r="Z34" s="474"/>
      <c r="AA34" s="475"/>
      <c r="AB34" s="475"/>
      <c r="AC34" s="475"/>
      <c r="AD34" s="475"/>
      <c r="AE34" s="475"/>
      <c r="AF34" s="475"/>
      <c r="AG34" s="475"/>
      <c r="AH34" s="476"/>
      <c r="AI34" s="401" t="str">
        <f>IF(OR(AND(AJ34=TRUE,AM34=TRUE),AND(AJ34=TRUE,AL35=TRUE),AND(AJ34=TRUE,AL36=TRUE),AND(AK34=TRUE,AL35=TRUE),AND(AK34=TRUE,AL36=TRUE)),"！！申請不可！！"&amp;CHAR(10)&amp;"休業前と復帰後の雇用形態が異なる場合は申請不可となります。","")</f>
        <v/>
      </c>
      <c r="AJ34" s="85" t="b">
        <v>0</v>
      </c>
      <c r="AK34" s="100" t="b">
        <v>0</v>
      </c>
      <c r="AL34" s="100" t="b">
        <v>0</v>
      </c>
      <c r="AM34" s="100" t="b">
        <v>0</v>
      </c>
      <c r="AN34" s="100"/>
      <c r="AO34" s="100"/>
      <c r="AP34" s="100"/>
      <c r="AQ34" s="102"/>
      <c r="AR34" s="103"/>
      <c r="AS34" s="89"/>
      <c r="AT34" s="89"/>
      <c r="AU34" s="89"/>
      <c r="AV34" s="89"/>
      <c r="AW34" s="89"/>
    </row>
    <row r="35" spans="2:49" s="47" customFormat="1" ht="18.75" customHeight="1">
      <c r="B35" s="408"/>
      <c r="C35" s="416"/>
      <c r="D35" s="417"/>
      <c r="E35" s="417"/>
      <c r="F35" s="417"/>
      <c r="G35" s="418"/>
      <c r="H35" s="250"/>
      <c r="I35" s="251" t="s">
        <v>262</v>
      </c>
      <c r="J35" s="252"/>
      <c r="K35" s="251"/>
      <c r="L35" s="252"/>
      <c r="M35" s="251"/>
      <c r="N35" s="253"/>
      <c r="O35" s="253"/>
      <c r="P35" s="254"/>
      <c r="Q35" s="250"/>
      <c r="R35" s="251" t="s">
        <v>262</v>
      </c>
      <c r="S35" s="252"/>
      <c r="T35" s="251"/>
      <c r="U35" s="252"/>
      <c r="V35" s="251"/>
      <c r="W35" s="253"/>
      <c r="X35" s="253"/>
      <c r="Y35" s="255"/>
      <c r="Z35" s="477"/>
      <c r="AA35" s="478"/>
      <c r="AB35" s="478"/>
      <c r="AC35" s="478"/>
      <c r="AD35" s="478"/>
      <c r="AE35" s="478"/>
      <c r="AF35" s="478"/>
      <c r="AG35" s="478"/>
      <c r="AH35" s="479"/>
      <c r="AI35" s="401"/>
      <c r="AJ35" s="85" t="b">
        <v>0</v>
      </c>
      <c r="AK35" s="100"/>
      <c r="AL35" s="100" t="b">
        <v>0</v>
      </c>
      <c r="AM35" s="100"/>
      <c r="AN35" s="100"/>
      <c r="AO35" s="100"/>
      <c r="AP35" s="100"/>
      <c r="AQ35" s="102"/>
      <c r="AR35" s="103"/>
      <c r="AS35" s="89"/>
      <c r="AT35" s="89"/>
      <c r="AU35" s="89"/>
      <c r="AV35" s="89"/>
      <c r="AW35" s="89"/>
    </row>
    <row r="36" spans="2:49" s="47" customFormat="1" ht="24.75" customHeight="1">
      <c r="B36" s="408"/>
      <c r="C36" s="416"/>
      <c r="D36" s="417"/>
      <c r="E36" s="417"/>
      <c r="F36" s="417"/>
      <c r="G36" s="418"/>
      <c r="H36" s="157"/>
      <c r="I36" s="483" t="s">
        <v>263</v>
      </c>
      <c r="J36" s="483"/>
      <c r="K36" s="483"/>
      <c r="L36" s="484"/>
      <c r="M36" s="484"/>
      <c r="N36" s="484"/>
      <c r="O36" s="484"/>
      <c r="P36" s="175" t="s">
        <v>264</v>
      </c>
      <c r="Q36" s="157"/>
      <c r="R36" s="483" t="s">
        <v>263</v>
      </c>
      <c r="S36" s="483"/>
      <c r="T36" s="483"/>
      <c r="U36" s="484"/>
      <c r="V36" s="484"/>
      <c r="W36" s="484"/>
      <c r="X36" s="484"/>
      <c r="Y36" s="175" t="s">
        <v>264</v>
      </c>
      <c r="Z36" s="477"/>
      <c r="AA36" s="478"/>
      <c r="AB36" s="478"/>
      <c r="AC36" s="478"/>
      <c r="AD36" s="478"/>
      <c r="AE36" s="478"/>
      <c r="AF36" s="478"/>
      <c r="AG36" s="478"/>
      <c r="AH36" s="479"/>
      <c r="AI36" s="401"/>
      <c r="AJ36" s="85" t="b">
        <v>0</v>
      </c>
      <c r="AK36" s="100"/>
      <c r="AL36" s="100" t="b">
        <v>0</v>
      </c>
      <c r="AM36" s="100"/>
      <c r="AN36" s="100"/>
      <c r="AO36" s="100"/>
      <c r="AP36" s="100"/>
      <c r="AQ36" s="102"/>
      <c r="AR36" s="103"/>
      <c r="AS36" s="89"/>
      <c r="AT36" s="89"/>
      <c r="AU36" s="89"/>
      <c r="AV36" s="89"/>
      <c r="AW36" s="89"/>
    </row>
    <row r="37" spans="2:49" s="47" customFormat="1" ht="13.5" customHeight="1">
      <c r="B37" s="408"/>
      <c r="C37" s="416"/>
      <c r="D37" s="417"/>
      <c r="E37" s="417"/>
      <c r="F37" s="417"/>
      <c r="G37" s="418"/>
      <c r="H37" s="191" t="s">
        <v>293</v>
      </c>
      <c r="I37" s="243"/>
      <c r="J37" s="243"/>
      <c r="K37" s="243"/>
      <c r="L37" s="244"/>
      <c r="M37" s="244"/>
      <c r="N37" s="244"/>
      <c r="O37" s="244"/>
      <c r="P37" s="193"/>
      <c r="Q37" s="245"/>
      <c r="R37" s="243"/>
      <c r="S37" s="243"/>
      <c r="T37" s="243"/>
      <c r="U37" s="244"/>
      <c r="V37" s="244"/>
      <c r="W37" s="244"/>
      <c r="X37" s="244"/>
      <c r="Y37" s="194"/>
      <c r="Z37" s="477"/>
      <c r="AA37" s="478"/>
      <c r="AB37" s="478"/>
      <c r="AC37" s="478"/>
      <c r="AD37" s="478"/>
      <c r="AE37" s="478"/>
      <c r="AF37" s="478"/>
      <c r="AG37" s="478"/>
      <c r="AH37" s="479"/>
      <c r="AI37" s="401"/>
      <c r="AJ37" s="85"/>
      <c r="AK37" s="100"/>
      <c r="AL37" s="100"/>
      <c r="AM37" s="100"/>
      <c r="AN37" s="100"/>
      <c r="AO37" s="100"/>
      <c r="AP37" s="100"/>
      <c r="AQ37" s="102"/>
      <c r="AR37" s="103"/>
      <c r="AS37" s="89"/>
      <c r="AT37" s="89"/>
      <c r="AU37" s="89"/>
      <c r="AV37" s="89"/>
      <c r="AW37" s="89"/>
    </row>
    <row r="38" spans="2:49" s="47" customFormat="1" ht="26.25" customHeight="1">
      <c r="B38" s="463"/>
      <c r="C38" s="419"/>
      <c r="D38" s="420"/>
      <c r="E38" s="420"/>
      <c r="F38" s="420"/>
      <c r="G38" s="421"/>
      <c r="H38" s="113" t="s">
        <v>294</v>
      </c>
      <c r="I38" s="114"/>
      <c r="J38" s="485" t="s">
        <v>295</v>
      </c>
      <c r="K38" s="485"/>
      <c r="L38" s="485"/>
      <c r="M38" s="485"/>
      <c r="N38" s="485"/>
      <c r="O38" s="485"/>
      <c r="P38" s="485"/>
      <c r="Q38" s="485"/>
      <c r="R38" s="485"/>
      <c r="S38" s="485"/>
      <c r="T38" s="485"/>
      <c r="U38" s="485"/>
      <c r="V38" s="485"/>
      <c r="W38" s="485"/>
      <c r="X38" s="485"/>
      <c r="Y38" s="486"/>
      <c r="Z38" s="480"/>
      <c r="AA38" s="481"/>
      <c r="AB38" s="481"/>
      <c r="AC38" s="481"/>
      <c r="AD38" s="481"/>
      <c r="AE38" s="481"/>
      <c r="AF38" s="481"/>
      <c r="AG38" s="481"/>
      <c r="AH38" s="482"/>
      <c r="AI38" s="104"/>
      <c r="AJ38" s="85" t="b">
        <v>0</v>
      </c>
      <c r="AK38" s="100"/>
      <c r="AL38" s="100"/>
      <c r="AM38" s="100"/>
      <c r="AN38" s="100"/>
      <c r="AO38" s="100"/>
      <c r="AP38" s="100"/>
      <c r="AQ38" s="100"/>
      <c r="AR38" s="89"/>
      <c r="AS38" s="89"/>
      <c r="AT38" s="89"/>
      <c r="AU38" s="89"/>
      <c r="AV38" s="89"/>
      <c r="AW38" s="89"/>
    </row>
    <row r="39" spans="2:49" s="47" customFormat="1" ht="18" customHeight="1">
      <c r="B39" s="161"/>
      <c r="C39" s="413" t="s">
        <v>250</v>
      </c>
      <c r="D39" s="414"/>
      <c r="E39" s="414"/>
      <c r="F39" s="414"/>
      <c r="G39" s="415"/>
      <c r="H39" s="422" t="s">
        <v>251</v>
      </c>
      <c r="I39" s="423"/>
      <c r="J39" s="423"/>
      <c r="K39" s="423"/>
      <c r="L39" s="96"/>
      <c r="M39" s="96"/>
      <c r="N39" s="96"/>
      <c r="O39" s="96"/>
      <c r="P39" s="106"/>
      <c r="Q39" s="422" t="s">
        <v>251</v>
      </c>
      <c r="R39" s="423"/>
      <c r="S39" s="423"/>
      <c r="T39" s="423"/>
      <c r="U39" s="96"/>
      <c r="V39" s="96"/>
      <c r="W39" s="96"/>
      <c r="X39" s="96"/>
      <c r="Y39" s="106"/>
      <c r="Z39" s="373"/>
      <c r="AA39" s="374"/>
      <c r="AB39" s="374"/>
      <c r="AC39" s="374"/>
      <c r="AD39" s="374"/>
      <c r="AE39" s="374"/>
      <c r="AF39" s="374"/>
      <c r="AG39" s="374"/>
      <c r="AH39" s="375"/>
      <c r="AI39" s="403" t="str">
        <f>IF(OR(AND($AJ$40=TRUE,$AO$40=TRUE),AND($AJ$40=TRUE,$AP$40=TRUE),AND($AJ$40=TRUE,$AN$41=TRUE),AND($AM$40=TRUE,$AN$40=TRUE),AND($AM$40=TRUE,$AO$40=TRUE),AND($AM$40=TRUE,$AP$40=TRUE),AND($AM$40=TRUE,$AN$41=TRUE),AND($AK$40=TRUE,$AP$40=TRUE)),"※給与形態が休業前・復帰後で異なっています。その場合、就業規則や労使協定、労働協約等での規定が必要です。ない場合は申請不可となります。"&amp;CHAR(10)&amp;"就業規則に規定されている場合は当該ページを右側の相違理由欄にご記入ください。労使協定、労働協約等の場合は該当文書（写し）をご提出ください。","")</f>
        <v/>
      </c>
      <c r="AJ39" s="85"/>
      <c r="AK39" s="100"/>
      <c r="AL39" s="100"/>
      <c r="AM39" s="100"/>
      <c r="AN39" s="100"/>
      <c r="AO39" s="100"/>
      <c r="AP39" s="100"/>
      <c r="AQ39" s="85"/>
      <c r="AR39" s="89"/>
      <c r="AS39" s="89"/>
      <c r="AT39" s="89"/>
      <c r="AU39" s="89"/>
      <c r="AV39" s="89"/>
      <c r="AW39" s="89"/>
    </row>
    <row r="40" spans="2:49" s="47" customFormat="1" ht="18" customHeight="1">
      <c r="B40" s="408">
        <v>5</v>
      </c>
      <c r="C40" s="416"/>
      <c r="D40" s="417"/>
      <c r="E40" s="417"/>
      <c r="F40" s="417"/>
      <c r="G40" s="418"/>
      <c r="H40" s="198"/>
      <c r="I40" s="431" t="s">
        <v>296</v>
      </c>
      <c r="J40" s="431"/>
      <c r="K40" s="343" t="s">
        <v>310</v>
      </c>
      <c r="L40" s="343"/>
      <c r="M40" s="343" t="s">
        <v>311</v>
      </c>
      <c r="N40" s="343"/>
      <c r="O40" s="343" t="s">
        <v>312</v>
      </c>
      <c r="P40" s="344"/>
      <c r="Q40" s="198"/>
      <c r="R40" s="343" t="s">
        <v>296</v>
      </c>
      <c r="S40" s="343"/>
      <c r="T40" s="343" t="s">
        <v>310</v>
      </c>
      <c r="U40" s="343"/>
      <c r="V40" s="343" t="s">
        <v>311</v>
      </c>
      <c r="W40" s="343"/>
      <c r="X40" s="343" t="s">
        <v>312</v>
      </c>
      <c r="Y40" s="344"/>
      <c r="Z40" s="424"/>
      <c r="AA40" s="425"/>
      <c r="AB40" s="425"/>
      <c r="AC40" s="425"/>
      <c r="AD40" s="425"/>
      <c r="AE40" s="425"/>
      <c r="AF40" s="425"/>
      <c r="AG40" s="425"/>
      <c r="AH40" s="426"/>
      <c r="AI40" s="403"/>
      <c r="AJ40" s="85" t="b">
        <v>0</v>
      </c>
      <c r="AK40" s="105" t="b">
        <v>0</v>
      </c>
      <c r="AL40" s="105" t="b">
        <v>0</v>
      </c>
      <c r="AM40" s="105" t="b">
        <v>0</v>
      </c>
      <c r="AN40" s="105" t="b">
        <v>0</v>
      </c>
      <c r="AO40" s="105" t="b">
        <v>0</v>
      </c>
      <c r="AP40" s="100" t="b">
        <v>0</v>
      </c>
      <c r="AQ40" s="85" t="b">
        <v>0</v>
      </c>
      <c r="AR40" s="89"/>
      <c r="AS40" s="89"/>
      <c r="AT40" s="89"/>
      <c r="AU40" s="89"/>
      <c r="AV40" s="89"/>
      <c r="AW40" s="89"/>
    </row>
    <row r="41" spans="2:49" s="47" customFormat="1" ht="21" customHeight="1">
      <c r="B41" s="408"/>
      <c r="C41" s="416"/>
      <c r="D41" s="417"/>
      <c r="E41" s="417"/>
      <c r="F41" s="417"/>
      <c r="G41" s="418"/>
      <c r="H41" s="176"/>
      <c r="I41" s="173" t="s">
        <v>309</v>
      </c>
      <c r="J41" s="92"/>
      <c r="K41" s="177"/>
      <c r="L41" s="402"/>
      <c r="M41" s="402"/>
      <c r="N41" s="402"/>
      <c r="O41" s="402"/>
      <c r="P41" s="172" t="s">
        <v>94</v>
      </c>
      <c r="Q41" s="176"/>
      <c r="R41" s="173" t="s">
        <v>298</v>
      </c>
      <c r="S41" s="92"/>
      <c r="T41" s="177"/>
      <c r="U41" s="402"/>
      <c r="V41" s="402"/>
      <c r="W41" s="402"/>
      <c r="X41" s="402"/>
      <c r="Y41" s="172" t="s">
        <v>94</v>
      </c>
      <c r="Z41" s="376"/>
      <c r="AA41" s="377"/>
      <c r="AB41" s="377"/>
      <c r="AC41" s="377"/>
      <c r="AD41" s="377"/>
      <c r="AE41" s="377"/>
      <c r="AF41" s="377"/>
      <c r="AG41" s="377"/>
      <c r="AH41" s="378"/>
      <c r="AI41" s="403"/>
      <c r="AJ41" s="85" t="b">
        <v>0</v>
      </c>
      <c r="AK41" s="105"/>
      <c r="AL41" s="105"/>
      <c r="AM41" s="105"/>
      <c r="AN41" s="105" t="b">
        <v>0</v>
      </c>
      <c r="AO41" s="105"/>
      <c r="AP41" s="100"/>
      <c r="AQ41" s="85"/>
      <c r="AR41" s="89"/>
      <c r="AS41" s="89"/>
      <c r="AT41" s="89"/>
      <c r="AU41" s="89"/>
      <c r="AV41" s="89"/>
      <c r="AW41" s="89"/>
    </row>
    <row r="42" spans="2:49" s="55" customFormat="1" ht="18.75" customHeight="1">
      <c r="B42" s="408"/>
      <c r="C42" s="416"/>
      <c r="D42" s="417"/>
      <c r="E42" s="417"/>
      <c r="F42" s="417"/>
      <c r="G42" s="418"/>
      <c r="H42" s="409" t="s">
        <v>265</v>
      </c>
      <c r="I42" s="410"/>
      <c r="J42" s="410"/>
      <c r="K42" s="410"/>
      <c r="L42" s="410"/>
      <c r="M42" s="410"/>
      <c r="N42" s="410"/>
      <c r="O42" s="410"/>
      <c r="P42" s="411"/>
      <c r="Q42" s="409" t="s">
        <v>265</v>
      </c>
      <c r="R42" s="410"/>
      <c r="S42" s="410"/>
      <c r="T42" s="410"/>
      <c r="U42" s="410"/>
      <c r="V42" s="410"/>
      <c r="W42" s="410"/>
      <c r="X42" s="410"/>
      <c r="Y42" s="411"/>
      <c r="Z42" s="373"/>
      <c r="AA42" s="374"/>
      <c r="AB42" s="374"/>
      <c r="AC42" s="374"/>
      <c r="AD42" s="374"/>
      <c r="AE42" s="374"/>
      <c r="AF42" s="374"/>
      <c r="AG42" s="374"/>
      <c r="AH42" s="375"/>
      <c r="AI42" s="403"/>
      <c r="AJ42" s="62"/>
      <c r="AK42" s="105"/>
      <c r="AL42" s="105"/>
      <c r="AM42" s="105"/>
      <c r="AN42" s="105"/>
      <c r="AO42" s="105"/>
      <c r="AP42" s="105"/>
      <c r="AQ42" s="62"/>
      <c r="AR42" s="94"/>
      <c r="AS42" s="94"/>
      <c r="AT42" s="94"/>
      <c r="AU42" s="94"/>
      <c r="AV42" s="94"/>
      <c r="AW42" s="94"/>
    </row>
    <row r="43" spans="2:49" s="55" customFormat="1" ht="18.75" customHeight="1">
      <c r="B43" s="408"/>
      <c r="C43" s="416"/>
      <c r="D43" s="417"/>
      <c r="E43" s="417"/>
      <c r="F43" s="417"/>
      <c r="G43" s="418"/>
      <c r="H43" s="107"/>
      <c r="I43" s="412"/>
      <c r="J43" s="412"/>
      <c r="K43" s="412"/>
      <c r="L43" s="412"/>
      <c r="M43" s="412"/>
      <c r="N43" s="412"/>
      <c r="O43" s="108" t="s">
        <v>266</v>
      </c>
      <c r="P43" s="109"/>
      <c r="Q43" s="107"/>
      <c r="R43" s="412"/>
      <c r="S43" s="412"/>
      <c r="T43" s="412"/>
      <c r="U43" s="412"/>
      <c r="V43" s="412"/>
      <c r="W43" s="412"/>
      <c r="X43" s="108" t="s">
        <v>266</v>
      </c>
      <c r="Y43" s="110"/>
      <c r="Z43" s="376"/>
      <c r="AA43" s="377"/>
      <c r="AB43" s="377"/>
      <c r="AC43" s="377"/>
      <c r="AD43" s="377"/>
      <c r="AE43" s="377"/>
      <c r="AF43" s="377"/>
      <c r="AG43" s="377"/>
      <c r="AH43" s="378"/>
      <c r="AI43" s="403"/>
      <c r="AJ43" s="94"/>
      <c r="AK43" s="261"/>
      <c r="AL43" s="261"/>
      <c r="AM43" s="261"/>
      <c r="AN43" s="261"/>
      <c r="AO43" s="261"/>
      <c r="AP43" s="261"/>
      <c r="AQ43" s="94"/>
      <c r="AR43" s="94"/>
      <c r="AS43" s="94"/>
      <c r="AT43" s="94"/>
      <c r="AU43" s="94"/>
      <c r="AV43" s="94"/>
      <c r="AW43" s="94"/>
    </row>
    <row r="44" spans="2:49" s="98" customFormat="1" ht="19.5" customHeight="1">
      <c r="B44" s="408"/>
      <c r="C44" s="416"/>
      <c r="D44" s="417"/>
      <c r="E44" s="417"/>
      <c r="F44" s="417"/>
      <c r="G44" s="418"/>
      <c r="H44" s="409" t="s">
        <v>299</v>
      </c>
      <c r="I44" s="410"/>
      <c r="J44" s="410"/>
      <c r="K44" s="410"/>
      <c r="L44" s="410"/>
      <c r="M44" s="410"/>
      <c r="N44" s="410"/>
      <c r="O44" s="410"/>
      <c r="P44" s="411"/>
      <c r="Q44" s="409" t="s">
        <v>299</v>
      </c>
      <c r="R44" s="410"/>
      <c r="S44" s="410"/>
      <c r="T44" s="410"/>
      <c r="U44" s="410"/>
      <c r="V44" s="410"/>
      <c r="W44" s="410"/>
      <c r="X44" s="410"/>
      <c r="Y44" s="411"/>
      <c r="Z44" s="373"/>
      <c r="AA44" s="374"/>
      <c r="AB44" s="374"/>
      <c r="AC44" s="374"/>
      <c r="AD44" s="374"/>
      <c r="AE44" s="374"/>
      <c r="AF44" s="374"/>
      <c r="AG44" s="374"/>
      <c r="AH44" s="375"/>
      <c r="AI44" s="111"/>
      <c r="AJ44" s="112"/>
      <c r="AK44" s="112"/>
      <c r="AL44" s="112"/>
      <c r="AM44" s="112"/>
      <c r="AN44" s="112"/>
      <c r="AO44" s="112"/>
      <c r="AP44" s="112"/>
      <c r="AQ44" s="112"/>
      <c r="AR44" s="112"/>
      <c r="AS44" s="112"/>
      <c r="AT44" s="112"/>
      <c r="AU44" s="112"/>
      <c r="AV44" s="112"/>
      <c r="AW44" s="112"/>
    </row>
    <row r="45" spans="2:49" s="55" customFormat="1" ht="26.25" customHeight="1">
      <c r="B45" s="162"/>
      <c r="C45" s="419"/>
      <c r="D45" s="420"/>
      <c r="E45" s="420"/>
      <c r="F45" s="420"/>
      <c r="G45" s="421"/>
      <c r="H45" s="113"/>
      <c r="I45" s="412"/>
      <c r="J45" s="412"/>
      <c r="K45" s="412"/>
      <c r="L45" s="412"/>
      <c r="M45" s="412"/>
      <c r="N45" s="412"/>
      <c r="O45" s="114" t="s">
        <v>266</v>
      </c>
      <c r="P45" s="115"/>
      <c r="Q45" s="113"/>
      <c r="R45" s="412"/>
      <c r="S45" s="412"/>
      <c r="T45" s="412"/>
      <c r="U45" s="412"/>
      <c r="V45" s="412"/>
      <c r="W45" s="412"/>
      <c r="X45" s="114" t="s">
        <v>266</v>
      </c>
      <c r="Y45" s="115"/>
      <c r="Z45" s="376"/>
      <c r="AA45" s="377"/>
      <c r="AB45" s="377"/>
      <c r="AC45" s="377"/>
      <c r="AD45" s="377"/>
      <c r="AE45" s="377"/>
      <c r="AF45" s="377"/>
      <c r="AG45" s="377"/>
      <c r="AH45" s="378"/>
      <c r="AI45" s="104"/>
      <c r="AJ45" s="94"/>
      <c r="AK45" s="94"/>
      <c r="AL45" s="94"/>
      <c r="AM45" s="94"/>
      <c r="AN45" s="94"/>
      <c r="AO45" s="94"/>
      <c r="AP45" s="94"/>
      <c r="AQ45" s="94"/>
      <c r="AR45" s="94"/>
      <c r="AS45" s="94"/>
      <c r="AT45" s="94"/>
      <c r="AU45" s="94"/>
      <c r="AV45" s="94"/>
      <c r="AW45" s="94"/>
    </row>
    <row r="46" spans="2:49" s="27" customFormat="1" ht="6" customHeight="1">
      <c r="B46" s="94"/>
      <c r="C46" s="94"/>
      <c r="D46" s="94"/>
      <c r="E46" s="94"/>
      <c r="F46" s="94"/>
      <c r="G46" s="94"/>
      <c r="H46" s="127"/>
      <c r="I46" s="88"/>
      <c r="J46" s="127"/>
      <c r="K46" s="127"/>
      <c r="L46" s="127"/>
      <c r="M46" s="127"/>
      <c r="N46" s="127"/>
      <c r="O46" s="127"/>
      <c r="P46" s="127"/>
      <c r="Q46" s="127"/>
      <c r="R46" s="127"/>
      <c r="S46" s="127"/>
      <c r="T46" s="127"/>
      <c r="U46" s="127"/>
      <c r="V46" s="127"/>
      <c r="W46" s="127"/>
      <c r="X46" s="127"/>
      <c r="Y46" s="127"/>
      <c r="Z46" s="126"/>
      <c r="AA46" s="126"/>
      <c r="AB46" s="126"/>
      <c r="AC46" s="126"/>
      <c r="AD46" s="126"/>
      <c r="AE46" s="126"/>
      <c r="AF46" s="126"/>
      <c r="AG46" s="126"/>
      <c r="AH46" s="126"/>
      <c r="AI46" s="97"/>
      <c r="AJ46" s="88"/>
      <c r="AK46" s="88"/>
      <c r="AL46" s="88"/>
      <c r="AM46" s="88"/>
      <c r="AN46" s="88"/>
      <c r="AO46" s="88"/>
      <c r="AP46" s="88"/>
      <c r="AQ46" s="88"/>
      <c r="AR46" s="88"/>
      <c r="AS46" s="88"/>
      <c r="AT46" s="88"/>
      <c r="AU46" s="88"/>
      <c r="AV46" s="88"/>
      <c r="AW46" s="88"/>
    </row>
    <row r="47" spans="2:49" s="189" customFormat="1" ht="10.5">
      <c r="B47" s="406" t="s">
        <v>281</v>
      </c>
      <c r="C47" s="406"/>
      <c r="D47" s="406"/>
      <c r="E47" s="406"/>
      <c r="F47" s="406"/>
      <c r="G47" s="406"/>
      <c r="H47" s="406"/>
      <c r="I47" s="406"/>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06"/>
      <c r="AI47" s="188"/>
      <c r="AJ47" s="128"/>
      <c r="AK47" s="128"/>
      <c r="AL47" s="128"/>
      <c r="AM47" s="128"/>
      <c r="AN47" s="128"/>
      <c r="AO47" s="128"/>
      <c r="AP47" s="128"/>
      <c r="AQ47" s="128"/>
      <c r="AR47" s="128"/>
      <c r="AS47" s="128"/>
      <c r="AT47" s="128"/>
      <c r="AU47" s="128"/>
      <c r="AV47" s="128"/>
      <c r="AW47" s="128"/>
    </row>
    <row r="48" spans="2:49" s="189" customFormat="1" ht="10.5">
      <c r="B48" s="406" t="s">
        <v>329</v>
      </c>
      <c r="C48" s="406"/>
      <c r="D48" s="406"/>
      <c r="E48" s="406"/>
      <c r="F48" s="406"/>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188"/>
      <c r="AJ48" s="128"/>
      <c r="AK48" s="128"/>
      <c r="AL48" s="128"/>
      <c r="AM48" s="128"/>
      <c r="AN48" s="128"/>
      <c r="AO48" s="128"/>
      <c r="AP48" s="128"/>
      <c r="AQ48" s="128"/>
      <c r="AR48" s="128"/>
      <c r="AS48" s="128"/>
      <c r="AT48" s="128"/>
      <c r="AU48" s="128"/>
      <c r="AV48" s="128"/>
      <c r="AW48" s="128"/>
    </row>
    <row r="49" spans="2:49" s="189" customFormat="1" ht="10.5">
      <c r="B49" s="406" t="s">
        <v>330</v>
      </c>
      <c r="C49" s="407"/>
      <c r="D49" s="407"/>
      <c r="E49" s="407"/>
      <c r="F49" s="407"/>
      <c r="G49" s="407"/>
      <c r="H49" s="407"/>
      <c r="I49" s="407"/>
      <c r="J49" s="407"/>
      <c r="K49" s="407"/>
      <c r="L49" s="407"/>
      <c r="M49" s="407"/>
      <c r="N49" s="407"/>
      <c r="O49" s="407"/>
      <c r="P49" s="407"/>
      <c r="Q49" s="407"/>
      <c r="R49" s="407"/>
      <c r="S49" s="407"/>
      <c r="T49" s="407"/>
      <c r="U49" s="407"/>
      <c r="V49" s="407"/>
      <c r="W49" s="407"/>
      <c r="X49" s="407"/>
      <c r="Y49" s="407"/>
      <c r="Z49" s="407"/>
      <c r="AA49" s="407"/>
      <c r="AB49" s="407"/>
      <c r="AC49" s="407"/>
      <c r="AD49" s="407"/>
      <c r="AE49" s="407"/>
      <c r="AF49" s="407"/>
      <c r="AG49" s="407"/>
      <c r="AH49" s="407"/>
      <c r="AI49" s="188"/>
      <c r="AJ49" s="128"/>
      <c r="AK49" s="128"/>
      <c r="AL49" s="128"/>
      <c r="AM49" s="128"/>
      <c r="AN49" s="128"/>
      <c r="AO49" s="128"/>
      <c r="AP49" s="128"/>
      <c r="AQ49" s="128"/>
      <c r="AR49" s="128"/>
      <c r="AS49" s="128"/>
      <c r="AT49" s="128"/>
      <c r="AU49" s="128"/>
      <c r="AV49" s="128"/>
      <c r="AW49" s="128"/>
    </row>
    <row r="50" spans="2:49" s="189" customFormat="1" ht="10.5">
      <c r="B50" s="128" t="s">
        <v>300</v>
      </c>
      <c r="C50" s="128"/>
      <c r="D50" s="128"/>
      <c r="E50" s="128"/>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88"/>
      <c r="AJ50" s="128"/>
      <c r="AK50" s="128"/>
      <c r="AL50" s="128"/>
      <c r="AM50" s="128"/>
      <c r="AN50" s="128"/>
      <c r="AO50" s="128"/>
      <c r="AP50" s="128"/>
      <c r="AQ50" s="128"/>
      <c r="AR50" s="128"/>
      <c r="AS50" s="128"/>
      <c r="AT50" s="128"/>
      <c r="AU50" s="128"/>
      <c r="AV50" s="128"/>
      <c r="AW50" s="128"/>
    </row>
    <row r="51" spans="2:49" s="189" customFormat="1" ht="10.5">
      <c r="B51" s="406" t="s">
        <v>301</v>
      </c>
      <c r="C51" s="406"/>
      <c r="D51" s="406"/>
      <c r="E51" s="406"/>
      <c r="F51" s="407"/>
      <c r="G51" s="407"/>
      <c r="H51" s="407"/>
      <c r="I51" s="407"/>
      <c r="J51" s="407"/>
      <c r="K51" s="407"/>
      <c r="L51" s="407"/>
      <c r="M51" s="407"/>
      <c r="N51" s="407"/>
      <c r="O51" s="407"/>
      <c r="P51" s="407"/>
      <c r="Q51" s="407"/>
      <c r="R51" s="407"/>
      <c r="S51" s="407"/>
      <c r="T51" s="407"/>
      <c r="U51" s="407"/>
      <c r="V51" s="407"/>
      <c r="W51" s="407"/>
      <c r="X51" s="407"/>
      <c r="Y51" s="407"/>
      <c r="Z51" s="407"/>
      <c r="AA51" s="407"/>
      <c r="AB51" s="407"/>
      <c r="AC51" s="407"/>
      <c r="AD51" s="407"/>
      <c r="AE51" s="407"/>
      <c r="AF51" s="407"/>
      <c r="AG51" s="407"/>
      <c r="AH51" s="407"/>
      <c r="AI51" s="188"/>
      <c r="AJ51" s="128"/>
      <c r="AK51" s="128"/>
      <c r="AL51" s="128"/>
      <c r="AM51" s="128"/>
      <c r="AN51" s="128"/>
      <c r="AO51" s="128"/>
      <c r="AP51" s="128"/>
      <c r="AQ51" s="128"/>
      <c r="AR51" s="128"/>
      <c r="AS51" s="128"/>
      <c r="AT51" s="128"/>
      <c r="AU51" s="128"/>
      <c r="AV51" s="128"/>
      <c r="AW51" s="128"/>
    </row>
    <row r="52" spans="2:49" ht="22.5" customHeight="1">
      <c r="B52" s="156"/>
      <c r="C52" s="518"/>
      <c r="D52" s="518"/>
      <c r="E52" s="518"/>
      <c r="F52" s="518"/>
      <c r="G52" s="518"/>
      <c r="H52" s="518"/>
      <c r="I52" s="518"/>
      <c r="J52" s="518"/>
      <c r="K52" s="518"/>
      <c r="L52" s="518"/>
      <c r="O52" s="519" t="str">
        <f>IF(AJ13*AJ15=1,"",IF(OR(AJ13&gt;AK11,AJ15&gt;AK11),"※子が2歳以上の育業日数は除外しています",""))</f>
        <v/>
      </c>
      <c r="P52" s="519"/>
      <c r="Q52" s="519"/>
      <c r="R52" s="519"/>
      <c r="S52" s="519"/>
      <c r="T52" s="519"/>
      <c r="U52" s="519"/>
      <c r="V52" s="519"/>
      <c r="W52" s="519"/>
      <c r="X52" s="519"/>
      <c r="Y52" s="519"/>
      <c r="Z52" s="519"/>
      <c r="AA52" s="519"/>
      <c r="AB52" s="519"/>
      <c r="AC52" s="519"/>
      <c r="AD52" s="519"/>
      <c r="AE52" s="519"/>
      <c r="AF52" s="519"/>
      <c r="AG52" s="519"/>
      <c r="AH52" s="519"/>
      <c r="AI52" s="90"/>
      <c r="AM52" s="88"/>
    </row>
    <row r="53" spans="2:49" ht="22.5" customHeight="1">
      <c r="B53" s="64"/>
      <c r="C53" s="28"/>
      <c r="D53" s="28"/>
      <c r="E53" s="30"/>
      <c r="F53" s="29"/>
      <c r="G53" s="29"/>
      <c r="AI53" s="90"/>
      <c r="AM53" s="88"/>
    </row>
    <row r="54" spans="2:49" ht="36" customHeight="1">
      <c r="AI54" s="95"/>
      <c r="AJ54" s="95"/>
      <c r="AK54" s="95"/>
      <c r="AL54" s="95"/>
      <c r="AM54" s="95"/>
      <c r="AN54" s="95"/>
      <c r="AO54" s="95"/>
      <c r="AP54" s="95"/>
    </row>
    <row r="55" spans="2:49" ht="22.5" customHeight="1">
      <c r="B55" s="64"/>
      <c r="C55" s="28"/>
      <c r="D55" s="28"/>
      <c r="E55" s="30"/>
      <c r="F55" s="29"/>
      <c r="G55" s="29"/>
      <c r="AI55" s="90"/>
      <c r="AM55" s="88"/>
    </row>
    <row r="56" spans="2:49" ht="22.5" customHeight="1">
      <c r="B56" s="64"/>
      <c r="C56" s="28"/>
      <c r="D56" s="28"/>
      <c r="E56" s="30"/>
      <c r="F56" s="29"/>
      <c r="G56" s="29"/>
      <c r="AI56" s="90"/>
      <c r="AM56" s="88"/>
    </row>
    <row r="57" spans="2:49" ht="22.5" customHeight="1">
      <c r="B57" s="64"/>
      <c r="C57" s="28"/>
      <c r="D57" s="28"/>
      <c r="E57" s="30"/>
      <c r="F57" s="29"/>
      <c r="G57" s="29"/>
      <c r="AI57" s="90"/>
      <c r="AM57" s="88"/>
    </row>
    <row r="58" spans="2:49" ht="22.5" customHeight="1">
      <c r="B58" s="64"/>
      <c r="C58" s="28"/>
      <c r="D58" s="28"/>
      <c r="E58" s="30"/>
      <c r="F58" s="29"/>
      <c r="G58" s="29"/>
      <c r="AI58" s="90"/>
      <c r="AM58" s="88"/>
    </row>
    <row r="59" spans="2:49" ht="22.5" customHeight="1">
      <c r="B59" s="64"/>
      <c r="C59" s="28"/>
      <c r="D59" s="28"/>
      <c r="E59" s="30"/>
      <c r="F59" s="29"/>
      <c r="G59" s="29"/>
      <c r="AI59" s="90"/>
      <c r="AM59" s="88"/>
    </row>
    <row r="60" spans="2:49" ht="22.5" customHeight="1">
      <c r="B60" s="64"/>
      <c r="C60" s="28"/>
      <c r="D60" s="28"/>
      <c r="E60" s="30"/>
      <c r="F60" s="29"/>
      <c r="G60" s="29"/>
      <c r="AI60" s="90"/>
      <c r="AM60" s="88"/>
    </row>
    <row r="61" spans="2:49" ht="22.5" customHeight="1">
      <c r="B61" s="64"/>
      <c r="C61" s="28"/>
      <c r="D61" s="28"/>
      <c r="E61" s="30"/>
      <c r="F61" s="29"/>
      <c r="G61" s="29"/>
      <c r="AI61" s="90"/>
      <c r="AM61" s="88"/>
    </row>
    <row r="62" spans="2:49" ht="22.5" customHeight="1">
      <c r="B62" s="64"/>
      <c r="C62" s="28"/>
      <c r="D62" s="28"/>
      <c r="E62" s="30"/>
      <c r="F62" s="29"/>
      <c r="G62" s="29"/>
      <c r="AI62" s="90"/>
      <c r="AM62" s="88"/>
    </row>
    <row r="63" spans="2:49" ht="22.5" customHeight="1">
      <c r="B63" s="64"/>
      <c r="C63" s="28"/>
      <c r="D63" s="28"/>
      <c r="E63" s="30"/>
      <c r="F63" s="29"/>
      <c r="G63" s="29"/>
      <c r="AI63" s="90"/>
      <c r="AM63" s="88"/>
    </row>
    <row r="64" spans="2:49" ht="22.5" customHeight="1">
      <c r="B64" s="64"/>
      <c r="C64" s="28"/>
      <c r="D64" s="28"/>
      <c r="E64" s="30"/>
      <c r="F64" s="29"/>
      <c r="G64" s="29"/>
      <c r="AI64" s="90"/>
      <c r="AM64" s="88"/>
    </row>
    <row r="65" spans="2:39" ht="22.5" customHeight="1">
      <c r="B65" s="64"/>
      <c r="C65" s="28"/>
      <c r="D65" s="28"/>
      <c r="E65" s="30"/>
      <c r="F65" s="29"/>
      <c r="G65" s="29"/>
      <c r="AI65" s="90"/>
      <c r="AM65" s="88"/>
    </row>
    <row r="66" spans="2:39">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row>
    <row r="67" spans="2:39">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row>
    <row r="68" spans="2:39">
      <c r="B68" s="17"/>
      <c r="C68" s="17"/>
      <c r="D68" s="17"/>
      <c r="E68" s="17"/>
      <c r="F68" s="17"/>
      <c r="G68" s="17"/>
      <c r="H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row>
    <row r="69" spans="2:39">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row>
    <row r="70" spans="2:39">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row>
  </sheetData>
  <sheetProtection algorithmName="SHA-512" hashValue="nsyd2CNYxm5Jl9hvwHEl3X1CRNNDIbpIM+47CLtpw92AxDyQUemKQ7ltbZ0dz7QaSQydJYYyDYOV3kUbBheIzg==" saltValue="ujGqj17cAkcsmqpAPEXX6w==" spinCount="100000" sheet="1" formatCells="0" formatColumns="0" formatRows="0" selectLockedCells="1"/>
  <mergeCells count="176">
    <mergeCell ref="Q39:T39"/>
    <mergeCell ref="B47:AH47"/>
    <mergeCell ref="B48:AH48"/>
    <mergeCell ref="B49:AH49"/>
    <mergeCell ref="B51:AH51"/>
    <mergeCell ref="C52:L52"/>
    <mergeCell ref="O52:AH52"/>
    <mergeCell ref="H42:P42"/>
    <mergeCell ref="Q42:Y42"/>
    <mergeCell ref="Z42:AH43"/>
    <mergeCell ref="I43:N43"/>
    <mergeCell ref="R43:W43"/>
    <mergeCell ref="H44:P44"/>
    <mergeCell ref="Q44:Y44"/>
    <mergeCell ref="Z44:AH45"/>
    <mergeCell ref="I45:N45"/>
    <mergeCell ref="R45:W45"/>
    <mergeCell ref="Z39:AH41"/>
    <mergeCell ref="AI39:AI43"/>
    <mergeCell ref="B40:B44"/>
    <mergeCell ref="I40:J40"/>
    <mergeCell ref="K40:L40"/>
    <mergeCell ref="M40:N40"/>
    <mergeCell ref="O40:P40"/>
    <mergeCell ref="B34:B38"/>
    <mergeCell ref="C34:G38"/>
    <mergeCell ref="Z34:AH38"/>
    <mergeCell ref="AI34:AI35"/>
    <mergeCell ref="I36:K36"/>
    <mergeCell ref="L36:O36"/>
    <mergeCell ref="R36:T36"/>
    <mergeCell ref="U36:X36"/>
    <mergeCell ref="AI36:AI37"/>
    <mergeCell ref="J38:Y38"/>
    <mergeCell ref="R40:S40"/>
    <mergeCell ref="T40:U40"/>
    <mergeCell ref="V40:W40"/>
    <mergeCell ref="X40:Y40"/>
    <mergeCell ref="L41:O41"/>
    <mergeCell ref="U41:X41"/>
    <mergeCell ref="C39:G45"/>
    <mergeCell ref="H39:K39"/>
    <mergeCell ref="C32:G32"/>
    <mergeCell ref="H32:P32"/>
    <mergeCell ref="Q32:Y32"/>
    <mergeCell ref="Z32:AH32"/>
    <mergeCell ref="C33:G33"/>
    <mergeCell ref="H33:P33"/>
    <mergeCell ref="Q33:Y33"/>
    <mergeCell ref="Z33:AH33"/>
    <mergeCell ref="Q29:Y29"/>
    <mergeCell ref="F30:G31"/>
    <mergeCell ref="H30:P30"/>
    <mergeCell ref="Q30:Y30"/>
    <mergeCell ref="Z30:AH31"/>
    <mergeCell ref="H31:P31"/>
    <mergeCell ref="Q31:Y31"/>
    <mergeCell ref="B25:E25"/>
    <mergeCell ref="H25:P25"/>
    <mergeCell ref="Q25:Y25"/>
    <mergeCell ref="Z25:AH25"/>
    <mergeCell ref="B26:B31"/>
    <mergeCell ref="C26:E27"/>
    <mergeCell ref="F26:G26"/>
    <mergeCell ref="H26:P26"/>
    <mergeCell ref="Q26:Y26"/>
    <mergeCell ref="Z26:AH26"/>
    <mergeCell ref="F27:G27"/>
    <mergeCell ref="H27:P27"/>
    <mergeCell ref="Q27:Y27"/>
    <mergeCell ref="Z27:AH27"/>
    <mergeCell ref="C28:E31"/>
    <mergeCell ref="F28:G29"/>
    <mergeCell ref="H28:P28"/>
    <mergeCell ref="Q28:Y28"/>
    <mergeCell ref="Z28:AH29"/>
    <mergeCell ref="H29:P29"/>
    <mergeCell ref="B20:H20"/>
    <mergeCell ref="I20:J20"/>
    <mergeCell ref="K20:L20"/>
    <mergeCell ref="N20:O20"/>
    <mergeCell ref="Q20:R20"/>
    <mergeCell ref="S20:T20"/>
    <mergeCell ref="U20:Z20"/>
    <mergeCell ref="AB20:AE20"/>
    <mergeCell ref="B18:H19"/>
    <mergeCell ref="Z18:AC18"/>
    <mergeCell ref="AD18:AH18"/>
    <mergeCell ref="AI18:AI19"/>
    <mergeCell ref="I19:J19"/>
    <mergeCell ref="K19:L19"/>
    <mergeCell ref="N19:O19"/>
    <mergeCell ref="Q19:R19"/>
    <mergeCell ref="T19:U19"/>
    <mergeCell ref="V19:X19"/>
    <mergeCell ref="AA19:AB19"/>
    <mergeCell ref="I18:J18"/>
    <mergeCell ref="K18:L18"/>
    <mergeCell ref="N18:O18"/>
    <mergeCell ref="Q18:R18"/>
    <mergeCell ref="T18:U18"/>
    <mergeCell ref="AE19:AG19"/>
    <mergeCell ref="AI16:AI17"/>
    <mergeCell ref="I17:J17"/>
    <mergeCell ref="K17:L17"/>
    <mergeCell ref="N17:O17"/>
    <mergeCell ref="Q17:R17"/>
    <mergeCell ref="T17:U17"/>
    <mergeCell ref="V17:X17"/>
    <mergeCell ref="AA17:AB17"/>
    <mergeCell ref="AE17:AG17"/>
    <mergeCell ref="B16:H17"/>
    <mergeCell ref="I16:J16"/>
    <mergeCell ref="K16:L16"/>
    <mergeCell ref="N16:O16"/>
    <mergeCell ref="Q16:R16"/>
    <mergeCell ref="T16:U16"/>
    <mergeCell ref="Z16:AC16"/>
    <mergeCell ref="AD16:AH16"/>
    <mergeCell ref="B14:H15"/>
    <mergeCell ref="Z14:AC14"/>
    <mergeCell ref="AD14:AH14"/>
    <mergeCell ref="AI14:AI15"/>
    <mergeCell ref="I15:J15"/>
    <mergeCell ref="K15:L15"/>
    <mergeCell ref="N15:O15"/>
    <mergeCell ref="Q15:R15"/>
    <mergeCell ref="T15:U15"/>
    <mergeCell ref="V15:X15"/>
    <mergeCell ref="AA15:AB15"/>
    <mergeCell ref="I14:J14"/>
    <mergeCell ref="K14:L14"/>
    <mergeCell ref="N14:O14"/>
    <mergeCell ref="Q14:R14"/>
    <mergeCell ref="T14:U14"/>
    <mergeCell ref="AE15:AG15"/>
    <mergeCell ref="B12:H13"/>
    <mergeCell ref="I12:J12"/>
    <mergeCell ref="K12:L12"/>
    <mergeCell ref="N12:O12"/>
    <mergeCell ref="Q12:R12"/>
    <mergeCell ref="T12:U12"/>
    <mergeCell ref="Z12:AC12"/>
    <mergeCell ref="AD12:AH12"/>
    <mergeCell ref="AI12:AI13"/>
    <mergeCell ref="I13:J13"/>
    <mergeCell ref="K13:L13"/>
    <mergeCell ref="N13:O13"/>
    <mergeCell ref="Q13:R13"/>
    <mergeCell ref="T13:U13"/>
    <mergeCell ref="V13:X13"/>
    <mergeCell ref="AA13:AB13"/>
    <mergeCell ref="AE13:AG13"/>
    <mergeCell ref="B9:L9"/>
    <mergeCell ref="M9:AH9"/>
    <mergeCell ref="B10:H11"/>
    <mergeCell ref="I10:L10"/>
    <mergeCell ref="M10:V10"/>
    <mergeCell ref="W10:X11"/>
    <mergeCell ref="I11:L11"/>
    <mergeCell ref="M11:V11"/>
    <mergeCell ref="Y11:Z11"/>
    <mergeCell ref="AB11:AC11"/>
    <mergeCell ref="AE11:AG11"/>
    <mergeCell ref="B3:M3"/>
    <mergeCell ref="B4:F8"/>
    <mergeCell ref="G4:L4"/>
    <mergeCell ref="M4:AC4"/>
    <mergeCell ref="AD4:AH8"/>
    <mergeCell ref="G5:L5"/>
    <mergeCell ref="M5:AC5"/>
    <mergeCell ref="G6:L6"/>
    <mergeCell ref="M6:AC6"/>
    <mergeCell ref="G7:L8"/>
    <mergeCell ref="M7:AC7"/>
    <mergeCell ref="V8:AA8"/>
  </mergeCells>
  <phoneticPr fontId="12"/>
  <conditionalFormatting sqref="H32">
    <cfRule type="expression" dxfId="269" priority="68">
      <formula>$H$32=""</formula>
    </cfRule>
  </conditionalFormatting>
  <conditionalFormatting sqref="H33">
    <cfRule type="expression" dxfId="268" priority="67">
      <formula>$H$33=""</formula>
    </cfRule>
  </conditionalFormatting>
  <conditionalFormatting sqref="H28:P28">
    <cfRule type="expression" dxfId="267" priority="30">
      <formula>AK28=FALSE</formula>
    </cfRule>
  </conditionalFormatting>
  <conditionalFormatting sqref="H29:P29">
    <cfRule type="expression" dxfId="266" priority="27" stopIfTrue="1">
      <formula>AK28=TRUE</formula>
    </cfRule>
  </conditionalFormatting>
  <conditionalFormatting sqref="H30:P30">
    <cfRule type="expression" dxfId="265" priority="25">
      <formula>AK30=FALSE</formula>
    </cfRule>
  </conditionalFormatting>
  <conditionalFormatting sqref="H31:P31">
    <cfRule type="expression" dxfId="264" priority="19" stopIfTrue="1">
      <formula>AK30=TRUE</formula>
    </cfRule>
  </conditionalFormatting>
  <conditionalFormatting sqref="H34:P35 H36:I36 L36 P36">
    <cfRule type="expression" dxfId="263" priority="16">
      <formula>COUNTIF($AJ$34:$AK$36,FALSE)=4</formula>
    </cfRule>
  </conditionalFormatting>
  <conditionalFormatting sqref="H39:P41">
    <cfRule type="expression" dxfId="262" priority="60">
      <formula>COUNTIF($AJ$40:$AM$41,FALSE)=5</formula>
    </cfRule>
  </conditionalFormatting>
  <conditionalFormatting sqref="H28:Y28">
    <cfRule type="expression" priority="28" stopIfTrue="1">
      <formula>H29&lt;&gt;""</formula>
    </cfRule>
  </conditionalFormatting>
  <conditionalFormatting sqref="H29:Y29">
    <cfRule type="containsBlanks" dxfId="261" priority="31">
      <formula>LEN(TRIM(H29))=0</formula>
    </cfRule>
  </conditionalFormatting>
  <conditionalFormatting sqref="H30:Y30">
    <cfRule type="expression" priority="23" stopIfTrue="1">
      <formula>H31&lt;&gt;""</formula>
    </cfRule>
  </conditionalFormatting>
  <conditionalFormatting sqref="H31:Y31">
    <cfRule type="containsBlanks" dxfId="260" priority="20">
      <formula>LEN(TRIM(H31))=0</formula>
    </cfRule>
  </conditionalFormatting>
  <conditionalFormatting sqref="H37:Y38 H34:Y35 H36:I36 L36">
    <cfRule type="expression" dxfId="259" priority="15">
      <formula>OR(AND($AJ$34=TRUE,$AM$34=TRUE),AND($AJ$34=TRUE,$AL$35=TRUE),AND($AJ$34=TRUE,$AL$36=TRUE),AND($AK$34=TRUE,$AL$35=TRUE),AND($AK$34=TRUE,$AL$36=TRUE))</formula>
    </cfRule>
  </conditionalFormatting>
  <conditionalFormatting sqref="H37:Y38">
    <cfRule type="expression" priority="13" stopIfTrue="1">
      <formula>$AJ$38=TRUE</formula>
    </cfRule>
    <cfRule type="expression" dxfId="258" priority="14">
      <formula>$AM$34=TRUE</formula>
    </cfRule>
  </conditionalFormatting>
  <conditionalFormatting sqref="H26:AH27">
    <cfRule type="containsBlanks" dxfId="257" priority="34">
      <formula>LEN(TRIM(H26))=0</formula>
    </cfRule>
  </conditionalFormatting>
  <conditionalFormatting sqref="I43:N43">
    <cfRule type="containsBlanks" dxfId="256" priority="80">
      <formula>LEN(TRIM(I43))=0</formula>
    </cfRule>
  </conditionalFormatting>
  <conditionalFormatting sqref="I45:N45">
    <cfRule type="containsBlanks" dxfId="255" priority="11">
      <formula>LEN(TRIM(I45))=0</formula>
    </cfRule>
  </conditionalFormatting>
  <conditionalFormatting sqref="K12:K19">
    <cfRule type="expression" dxfId="254" priority="36">
      <formula>K12=""</formula>
    </cfRule>
  </conditionalFormatting>
  <conditionalFormatting sqref="K16:K19">
    <cfRule type="expression" dxfId="253" priority="37">
      <formula>$L$12=""</formula>
    </cfRule>
  </conditionalFormatting>
  <conditionalFormatting sqref="L36">
    <cfRule type="expression" dxfId="252" priority="17">
      <formula>AND($AJ$36=TRUE,$L$36="")</formula>
    </cfRule>
  </conditionalFormatting>
  <conditionalFormatting sqref="L41:O41">
    <cfRule type="expression" dxfId="251" priority="64">
      <formula>AND($AJ$41=TRUE,$L$41="")</formula>
    </cfRule>
  </conditionalFormatting>
  <conditionalFormatting sqref="M4">
    <cfRule type="expression" dxfId="250" priority="78">
      <formula>$M$4=""</formula>
    </cfRule>
  </conditionalFormatting>
  <conditionalFormatting sqref="M5">
    <cfRule type="expression" dxfId="249" priority="76">
      <formula>$M$5=""</formula>
    </cfRule>
  </conditionalFormatting>
  <conditionalFormatting sqref="M6">
    <cfRule type="expression" dxfId="248" priority="75">
      <formula>$M$6=""</formula>
    </cfRule>
  </conditionalFormatting>
  <conditionalFormatting sqref="M7">
    <cfRule type="expression" dxfId="247" priority="74">
      <formula>$M$7=""</formula>
    </cfRule>
  </conditionalFormatting>
  <conditionalFormatting sqref="M8">
    <cfRule type="expression" dxfId="246" priority="77">
      <formula>AND(AJ8=FALSE,AK8=FALSE)</formula>
    </cfRule>
  </conditionalFormatting>
  <conditionalFormatting sqref="M9">
    <cfRule type="expression" dxfId="245" priority="79">
      <formula>$M$9=""</formula>
    </cfRule>
  </conditionalFormatting>
  <conditionalFormatting sqref="M10:M19">
    <cfRule type="expression" dxfId="244" priority="38">
      <formula>M10=""</formula>
    </cfRule>
  </conditionalFormatting>
  <conditionalFormatting sqref="M13">
    <cfRule type="expression" dxfId="243" priority="39">
      <formula>AND($AE$12="有",DATEVALUE(CONCATENATE($Q$9&amp;$Q$10,$S$10,$T$10,$U$10,$W$10,#REF!))+56&lt;DATEVALUE(CONCATENATE($G$12,$I$12,$J$12,$K$12,$L$12,$M$12,$N$12)))</formula>
    </cfRule>
  </conditionalFormatting>
  <conditionalFormatting sqref="N12:N19">
    <cfRule type="expression" dxfId="242" priority="40">
      <formula>N12=""</formula>
    </cfRule>
  </conditionalFormatting>
  <conditionalFormatting sqref="N13">
    <cfRule type="expression" dxfId="241" priority="41">
      <formula>AND($AE$12="有",DATEVALUE(CONCATENATE($Q$9&amp;$Q$10,$S$10,$T$10,$U$10,$W$10,#REF!))+56&lt;DATEVALUE(CONCATENATE($G$12,$I$12,$J$12,$K$12,$L$12,$M$12,$N$12)))</formula>
    </cfRule>
  </conditionalFormatting>
  <conditionalFormatting sqref="P12:P19">
    <cfRule type="expression" dxfId="240" priority="42">
      <formula>P12=""</formula>
    </cfRule>
  </conditionalFormatting>
  <conditionalFormatting sqref="P13">
    <cfRule type="expression" dxfId="239" priority="43">
      <formula>AND($AE$12="有",DATEVALUE(CONCATENATE($Q$9&amp;$Q$10,$S$10,$T$10,$U$10,$W$10,#REF!))+56&lt;DATEVALUE(CONCATENATE($G$12,$I$12,$J$12,$K$12,$L$12,$M$12,$N$12)))</formula>
    </cfRule>
  </conditionalFormatting>
  <conditionalFormatting sqref="P36:R36 U36 Y36">
    <cfRule type="expression" dxfId="238" priority="2">
      <formula>OR(AND($AJ$34=TRUE,$AM$34=TRUE),AND($AJ$34=TRUE,$AL$35=TRUE),AND($AJ$34=TRUE,$AL$36=TRUE),AND($AK$34=TRUE,$AL$35=TRUE),AND($AK$34=TRUE,$AL$36=TRUE))</formula>
    </cfRule>
  </conditionalFormatting>
  <conditionalFormatting sqref="Q12">
    <cfRule type="expression" dxfId="237" priority="45" stopIfTrue="1">
      <formula>Q12=""</formula>
    </cfRule>
  </conditionalFormatting>
  <conditionalFormatting sqref="Q13">
    <cfRule type="expression" dxfId="236" priority="46">
      <formula>AND($AE$12="有",DATEVALUE(CONCATENATE($Q$9&amp;$Q$10,$S$10,$T$10,$U$10,$W$10,#REF!))+56&lt;DATEVALUE(CONCATENATE($G$12,$I$12,$J$12,$K$12,$L$12,$M$12,$N$12)))</formula>
    </cfRule>
  </conditionalFormatting>
  <conditionalFormatting sqref="Q13:Q19">
    <cfRule type="expression" dxfId="235" priority="44">
      <formula>Q13=""</formula>
    </cfRule>
  </conditionalFormatting>
  <conditionalFormatting sqref="Q32">
    <cfRule type="expression" dxfId="234" priority="63">
      <formula>$Q$32=""</formula>
    </cfRule>
  </conditionalFormatting>
  <conditionalFormatting sqref="Q33">
    <cfRule type="expression" dxfId="233" priority="66">
      <formula>$Q$33=""</formula>
    </cfRule>
  </conditionalFormatting>
  <conditionalFormatting sqref="Q28:Y28">
    <cfRule type="expression" dxfId="232" priority="29">
      <formula>AL28=FALSE</formula>
    </cfRule>
  </conditionalFormatting>
  <conditionalFormatting sqref="Q29:Y29">
    <cfRule type="expression" dxfId="231" priority="26" stopIfTrue="1">
      <formula>AL28=TRUE</formula>
    </cfRule>
  </conditionalFormatting>
  <conditionalFormatting sqref="Q30:Y30">
    <cfRule type="expression" dxfId="230" priority="24">
      <formula>AL30=FALSE</formula>
    </cfRule>
  </conditionalFormatting>
  <conditionalFormatting sqref="Q31:Y31">
    <cfRule type="expression" dxfId="229" priority="18" stopIfTrue="1">
      <formula>AL30=TRUE</formula>
    </cfRule>
  </conditionalFormatting>
  <conditionalFormatting sqref="Q34:Y36">
    <cfRule type="expression" dxfId="228" priority="61">
      <formula>COUNTIF($AL$34:$AM$36,FALSE)=4</formula>
    </cfRule>
  </conditionalFormatting>
  <conditionalFormatting sqref="Q39:Y41">
    <cfRule type="expression" dxfId="227" priority="59">
      <formula>COUNTIF($AN$40:$AQ$41,FALSE)=5</formula>
    </cfRule>
  </conditionalFormatting>
  <conditionalFormatting sqref="R8">
    <cfRule type="expression" dxfId="226" priority="70">
      <formula>AND($AJ$8=FALSE,$AK$8=FALSE)</formula>
    </cfRule>
  </conditionalFormatting>
  <conditionalFormatting sqref="R36 U36 Y36">
    <cfRule type="expression" dxfId="225" priority="3">
      <formula>COUNTIF($AL$34:$AM$36,FALSE)=4</formula>
    </cfRule>
  </conditionalFormatting>
  <conditionalFormatting sqref="R43:W43">
    <cfRule type="containsBlanks" dxfId="224" priority="81">
      <formula>LEN(TRIM(R43))=0</formula>
    </cfRule>
  </conditionalFormatting>
  <conditionalFormatting sqref="R45:W45">
    <cfRule type="containsBlanks" dxfId="223" priority="8">
      <formula>LEN(TRIM(R45))=0</formula>
    </cfRule>
  </conditionalFormatting>
  <conditionalFormatting sqref="S12:S19">
    <cfRule type="expression" dxfId="222" priority="47">
      <formula>S12=""</formula>
    </cfRule>
  </conditionalFormatting>
  <conditionalFormatting sqref="S13">
    <cfRule type="expression" dxfId="221" priority="48">
      <formula>AND($AE$12="有",DATEVALUE(CONCATENATE($Q$9&amp;$Q$10,$S$10,$T$10,$U$10,$W$10,#REF!))+56&lt;DATEVALUE(CONCATENATE($G$12,$I$12,$J$12,$K$12,$L$12,$M$12,$N$12)))</formula>
    </cfRule>
  </conditionalFormatting>
  <conditionalFormatting sqref="U36">
    <cfRule type="expression" dxfId="220" priority="4">
      <formula>AND($AL$36=TRUE,$U$36="")</formula>
    </cfRule>
  </conditionalFormatting>
  <conditionalFormatting sqref="U41:X41">
    <cfRule type="expression" dxfId="219" priority="12">
      <formula>AND($AN$41=TRUE,$U$41="")</formula>
    </cfRule>
  </conditionalFormatting>
  <conditionalFormatting sqref="V8">
    <cfRule type="expression" dxfId="218" priority="71">
      <formula>$AJ$8=TRUE</formula>
    </cfRule>
    <cfRule type="expression" dxfId="217" priority="72">
      <formula>$V$8=""</formula>
    </cfRule>
  </conditionalFormatting>
  <conditionalFormatting sqref="Y10:Y11">
    <cfRule type="expression" dxfId="216" priority="53">
      <formula>Y10=""</formula>
    </cfRule>
  </conditionalFormatting>
  <conditionalFormatting sqref="Z26:AH27">
    <cfRule type="expression" priority="33" stopIfTrue="1">
      <formula>AND(H26&lt;&gt;"",H26=Q26)</formula>
    </cfRule>
  </conditionalFormatting>
  <conditionalFormatting sqref="Z27:AH27">
    <cfRule type="expression" priority="35" stopIfTrue="1">
      <formula>H28=Q28</formula>
    </cfRule>
  </conditionalFormatting>
  <conditionalFormatting sqref="Z28:AH31">
    <cfRule type="expression" priority="21" stopIfTrue="1">
      <formula>AND(AND(H29&lt;&gt;"",Q29&lt;&gt;""),H29=Q29)</formula>
    </cfRule>
    <cfRule type="expression" priority="22" stopIfTrue="1">
      <formula>AND(AK28=TRUE,AL28=TRUE)</formula>
    </cfRule>
  </conditionalFormatting>
  <conditionalFormatting sqref="Z28:AH32">
    <cfRule type="containsBlanks" dxfId="215" priority="32">
      <formula>LEN(TRIM(Z28))=0</formula>
    </cfRule>
  </conditionalFormatting>
  <conditionalFormatting sqref="Z32:AH33">
    <cfRule type="expression" dxfId="214" priority="5">
      <formula>AND($H32="",$Q32="")</formula>
    </cfRule>
    <cfRule type="expression" dxfId="213" priority="6">
      <formula>$H32=$Q32</formula>
    </cfRule>
  </conditionalFormatting>
  <conditionalFormatting sqref="Z33:AH33">
    <cfRule type="containsBlanks" dxfId="212" priority="7">
      <formula>LEN(TRIM(Z33))=0</formula>
    </cfRule>
  </conditionalFormatting>
  <conditionalFormatting sqref="Z34:AH38">
    <cfRule type="expression" dxfId="211" priority="58">
      <formula>AND($AK$17=TRUE,$AM$17=TRUE)</formula>
    </cfRule>
    <cfRule type="expression" dxfId="210" priority="62">
      <formula>$Z$15</formula>
    </cfRule>
  </conditionalFormatting>
  <conditionalFormatting sqref="Z39:AH41">
    <cfRule type="expression" dxfId="209" priority="57">
      <formula>OR(AND(AJ40=TRUE,AN40=TRUE),AND(AK40=TRUE,AO40=TRUE),AND(AL40=TRUE,AP40=TRUE),AND(AM40=TRUE,AQ40=TRUE),AND(AJ41=TRUE,AN41=TRUE))</formula>
    </cfRule>
    <cfRule type="expression" dxfId="208" priority="65">
      <formula>$Z$39=""</formula>
    </cfRule>
  </conditionalFormatting>
  <conditionalFormatting sqref="Z42:AH43">
    <cfRule type="expression" dxfId="207" priority="55">
      <formula>AND($I$43&lt;&gt;"",$R$43&lt;&gt;"",$I$43=$R$43)</formula>
    </cfRule>
    <cfRule type="expression" dxfId="206" priority="56">
      <formula>$Z$42=""</formula>
    </cfRule>
  </conditionalFormatting>
  <conditionalFormatting sqref="Z44:AH45">
    <cfRule type="expression" dxfId="205" priority="9">
      <formula>AND($I$45&lt;&gt;"",$R$45&lt;&gt;"",$I$45=$R$45)</formula>
    </cfRule>
    <cfRule type="expression" dxfId="204" priority="10">
      <formula>$Z$44=""</formula>
    </cfRule>
  </conditionalFormatting>
  <conditionalFormatting sqref="AA13">
    <cfRule type="expression" dxfId="203" priority="52">
      <formula>AA13=""</formula>
    </cfRule>
  </conditionalFormatting>
  <conditionalFormatting sqref="AA15">
    <cfRule type="expression" dxfId="202" priority="50">
      <formula>AA15=""</formula>
    </cfRule>
  </conditionalFormatting>
  <conditionalFormatting sqref="AA17">
    <cfRule type="expression" dxfId="201" priority="49">
      <formula>AA17=""</formula>
    </cfRule>
  </conditionalFormatting>
  <conditionalFormatting sqref="AA19">
    <cfRule type="expression" dxfId="200" priority="51">
      <formula>AA19=""</formula>
    </cfRule>
  </conditionalFormatting>
  <conditionalFormatting sqref="AB11">
    <cfRule type="expression" dxfId="199" priority="54">
      <formula>AB11=""</formula>
    </cfRule>
  </conditionalFormatting>
  <conditionalFormatting sqref="AD4">
    <cfRule type="expression" dxfId="198" priority="73">
      <formula>$AJ$6=FALSE</formula>
    </cfRule>
  </conditionalFormatting>
  <conditionalFormatting sqref="AE11">
    <cfRule type="expression" dxfId="197" priority="69">
      <formula>AE11=""</formula>
    </cfRule>
  </conditionalFormatting>
  <dataValidations count="1">
    <dataValidation imeMode="halfKatakana" allowBlank="1" showInputMessage="1" showErrorMessage="1" sqref="M4 AD4 M10 M6:AC6" xr:uid="{B1BFF50F-B13F-4486-8890-CDE9BFEF469C}"/>
  </dataValidations>
  <printOptions horizontalCentered="1"/>
  <pageMargins left="0.23622047244094491" right="0.23622047244094491" top="0.35433070866141736" bottom="0.55118110236220474" header="0.31496062992125984" footer="0.31496062992125984"/>
  <pageSetup paperSize="9" scale="76" orientation="portrait" blackAndWhite="1" r:id="rId1"/>
  <headerFooter>
    <oddFooter>&amp;C２ (3人目)</oddFooter>
  </headerFooter>
  <rowBreaks count="1" manualBreakCount="1">
    <brk id="25" max="33" man="1"/>
  </rowBreaks>
  <colBreaks count="1" manualBreakCount="1">
    <brk id="16" max="50" man="1"/>
  </colBreaks>
  <drawing r:id="rId2"/>
  <legacyDrawing r:id="rId3"/>
  <mc:AlternateContent xmlns:mc="http://schemas.openxmlformats.org/markup-compatibility/2006">
    <mc:Choice Requires="x14">
      <controls>
        <mc:AlternateContent xmlns:mc="http://schemas.openxmlformats.org/markup-compatibility/2006">
          <mc:Choice Requires="x14">
            <control shapeId="527361" r:id="rId4" name="Check Box 1">
              <controlPr locked="0" defaultSize="0" autoFill="0" autoLine="0" autoPict="0">
                <anchor moveWithCells="1">
                  <from>
                    <xdr:col>17</xdr:col>
                    <xdr:colOff>38100</xdr:colOff>
                    <xdr:row>7</xdr:row>
                    <xdr:rowOff>28575</xdr:rowOff>
                  </from>
                  <to>
                    <xdr:col>18</xdr:col>
                    <xdr:colOff>19050</xdr:colOff>
                    <xdr:row>7</xdr:row>
                    <xdr:rowOff>190500</xdr:rowOff>
                  </to>
                </anchor>
              </controlPr>
            </control>
          </mc:Choice>
        </mc:AlternateContent>
        <mc:AlternateContent xmlns:mc="http://schemas.openxmlformats.org/markup-compatibility/2006">
          <mc:Choice Requires="x14">
            <control shapeId="527362" r:id="rId5" name="Check Box 2">
              <controlPr locked="0" defaultSize="0" autoFill="0" autoLine="0" autoPict="0">
                <anchor moveWithCells="1">
                  <from>
                    <xdr:col>12</xdr:col>
                    <xdr:colOff>28575</xdr:colOff>
                    <xdr:row>7</xdr:row>
                    <xdr:rowOff>19050</xdr:rowOff>
                  </from>
                  <to>
                    <xdr:col>13</xdr:col>
                    <xdr:colOff>0</xdr:colOff>
                    <xdr:row>7</xdr:row>
                    <xdr:rowOff>180975</xdr:rowOff>
                  </to>
                </anchor>
              </controlPr>
            </control>
          </mc:Choice>
        </mc:AlternateContent>
        <mc:AlternateContent xmlns:mc="http://schemas.openxmlformats.org/markup-compatibility/2006">
          <mc:Choice Requires="x14">
            <control shapeId="527363" r:id="rId6" name="Check Box 3">
              <controlPr defaultSize="0" autoFill="0" autoLine="0" autoPict="0">
                <anchor moveWithCells="1">
                  <from>
                    <xdr:col>30</xdr:col>
                    <xdr:colOff>161925</xdr:colOff>
                    <xdr:row>6</xdr:row>
                    <xdr:rowOff>28575</xdr:rowOff>
                  </from>
                  <to>
                    <xdr:col>32</xdr:col>
                    <xdr:colOff>0</xdr:colOff>
                    <xdr:row>6</xdr:row>
                    <xdr:rowOff>219075</xdr:rowOff>
                  </to>
                </anchor>
              </controlPr>
            </control>
          </mc:Choice>
        </mc:AlternateContent>
        <mc:AlternateContent xmlns:mc="http://schemas.openxmlformats.org/markup-compatibility/2006">
          <mc:Choice Requires="x14">
            <control shapeId="527364" r:id="rId7" name="Group Box 4">
              <controlPr defaultSize="0" autoFill="0" autoPict="0">
                <anchor moveWithCells="1">
                  <from>
                    <xdr:col>41</xdr:col>
                    <xdr:colOff>0</xdr:colOff>
                    <xdr:row>51</xdr:row>
                    <xdr:rowOff>247650</xdr:rowOff>
                  </from>
                  <to>
                    <xdr:col>46</xdr:col>
                    <xdr:colOff>561975</xdr:colOff>
                    <xdr:row>53</xdr:row>
                    <xdr:rowOff>352425</xdr:rowOff>
                  </to>
                </anchor>
              </controlPr>
            </control>
          </mc:Choice>
        </mc:AlternateContent>
        <mc:AlternateContent xmlns:mc="http://schemas.openxmlformats.org/markup-compatibility/2006">
          <mc:Choice Requires="x14">
            <control shapeId="527365" r:id="rId8" name="Group Box 5">
              <controlPr defaultSize="0" autoFill="0" autoPict="0">
                <anchor moveWithCells="1">
                  <from>
                    <xdr:col>16</xdr:col>
                    <xdr:colOff>0</xdr:colOff>
                    <xdr:row>33</xdr:row>
                    <xdr:rowOff>19050</xdr:rowOff>
                  </from>
                  <to>
                    <xdr:col>26</xdr:col>
                    <xdr:colOff>114300</xdr:colOff>
                    <xdr:row>35</xdr:row>
                    <xdr:rowOff>95250</xdr:rowOff>
                  </to>
                </anchor>
              </controlPr>
            </control>
          </mc:Choice>
        </mc:AlternateContent>
        <mc:AlternateContent xmlns:mc="http://schemas.openxmlformats.org/markup-compatibility/2006">
          <mc:Choice Requires="x14">
            <control shapeId="527366" r:id="rId9" name="Group Box 6">
              <controlPr defaultSize="0" autoFill="0" autoPict="0">
                <anchor moveWithCells="1">
                  <from>
                    <xdr:col>7</xdr:col>
                    <xdr:colOff>0</xdr:colOff>
                    <xdr:row>32</xdr:row>
                    <xdr:rowOff>247650</xdr:rowOff>
                  </from>
                  <to>
                    <xdr:col>18</xdr:col>
                    <xdr:colOff>123825</xdr:colOff>
                    <xdr:row>35</xdr:row>
                    <xdr:rowOff>19050</xdr:rowOff>
                  </to>
                </anchor>
              </controlPr>
            </control>
          </mc:Choice>
        </mc:AlternateContent>
        <mc:AlternateContent xmlns:mc="http://schemas.openxmlformats.org/markup-compatibility/2006">
          <mc:Choice Requires="x14">
            <control shapeId="527367" r:id="rId10" name="Group Box 7">
              <controlPr defaultSize="0" autoFill="0" autoPict="0">
                <anchor moveWithCells="1">
                  <from>
                    <xdr:col>7</xdr:col>
                    <xdr:colOff>0</xdr:colOff>
                    <xdr:row>38</xdr:row>
                    <xdr:rowOff>0</xdr:rowOff>
                  </from>
                  <to>
                    <xdr:col>17</xdr:col>
                    <xdr:colOff>47625</xdr:colOff>
                    <xdr:row>39</xdr:row>
                    <xdr:rowOff>152400</xdr:rowOff>
                  </to>
                </anchor>
              </controlPr>
            </control>
          </mc:Choice>
        </mc:AlternateContent>
        <mc:AlternateContent xmlns:mc="http://schemas.openxmlformats.org/markup-compatibility/2006">
          <mc:Choice Requires="x14">
            <control shapeId="527368" r:id="rId11" name="Group Box 8">
              <controlPr defaultSize="0" autoFill="0" autoPict="0">
                <anchor moveWithCells="1">
                  <from>
                    <xdr:col>16</xdr:col>
                    <xdr:colOff>0</xdr:colOff>
                    <xdr:row>38</xdr:row>
                    <xdr:rowOff>0</xdr:rowOff>
                  </from>
                  <to>
                    <xdr:col>27</xdr:col>
                    <xdr:colOff>95250</xdr:colOff>
                    <xdr:row>39</xdr:row>
                    <xdr:rowOff>209550</xdr:rowOff>
                  </to>
                </anchor>
              </controlPr>
            </control>
          </mc:Choice>
        </mc:AlternateContent>
        <mc:AlternateContent xmlns:mc="http://schemas.openxmlformats.org/markup-compatibility/2006">
          <mc:Choice Requires="x14">
            <control shapeId="527369" r:id="rId12" name="Group Box 9">
              <controlPr defaultSize="0" autoFill="0" autoPict="0">
                <anchor moveWithCells="1">
                  <from>
                    <xdr:col>7</xdr:col>
                    <xdr:colOff>0</xdr:colOff>
                    <xdr:row>41</xdr:row>
                    <xdr:rowOff>0</xdr:rowOff>
                  </from>
                  <to>
                    <xdr:col>19</xdr:col>
                    <xdr:colOff>0</xdr:colOff>
                    <xdr:row>43</xdr:row>
                    <xdr:rowOff>161925</xdr:rowOff>
                  </to>
                </anchor>
              </controlPr>
            </control>
          </mc:Choice>
        </mc:AlternateContent>
        <mc:AlternateContent xmlns:mc="http://schemas.openxmlformats.org/markup-compatibility/2006">
          <mc:Choice Requires="x14">
            <control shapeId="527370" r:id="rId13" name="Group Box 10">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527371" r:id="rId14" name="Group Box 11">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527372" r:id="rId15" name="Group Box 12">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527373" r:id="rId16" name="Group Box 13">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527374" r:id="rId17" name="Group Box 14">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7375" r:id="rId18" name="Group Box 15">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7376" r:id="rId19" name="Group Box 16">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527377" r:id="rId20" name="Group Box 17">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7378" r:id="rId21" name="Group Box 18">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527379" r:id="rId22" name="Group Box 19">
              <controlPr defaultSize="0" autoFill="0" autoPict="0">
                <anchor moveWithCells="1">
                  <from>
                    <xdr:col>7</xdr:col>
                    <xdr:colOff>0</xdr:colOff>
                    <xdr:row>43</xdr:row>
                    <xdr:rowOff>0</xdr:rowOff>
                  </from>
                  <to>
                    <xdr:col>19</xdr:col>
                    <xdr:colOff>0</xdr:colOff>
                    <xdr:row>45</xdr:row>
                    <xdr:rowOff>57150</xdr:rowOff>
                  </to>
                </anchor>
              </controlPr>
            </control>
          </mc:Choice>
        </mc:AlternateContent>
        <mc:AlternateContent xmlns:mc="http://schemas.openxmlformats.org/markup-compatibility/2006">
          <mc:Choice Requires="x14">
            <control shapeId="527380" r:id="rId23" name="Check Box 20">
              <controlPr locked="0" defaultSize="0" autoFill="0" autoLine="0" autoPict="0">
                <anchor moveWithCells="1">
                  <from>
                    <xdr:col>7</xdr:col>
                    <xdr:colOff>28575</xdr:colOff>
                    <xdr:row>33</xdr:row>
                    <xdr:rowOff>47625</xdr:rowOff>
                  </from>
                  <to>
                    <xdr:col>8</xdr:col>
                    <xdr:colOff>38100</xdr:colOff>
                    <xdr:row>34</xdr:row>
                    <xdr:rowOff>47625</xdr:rowOff>
                  </to>
                </anchor>
              </controlPr>
            </control>
          </mc:Choice>
        </mc:AlternateContent>
        <mc:AlternateContent xmlns:mc="http://schemas.openxmlformats.org/markup-compatibility/2006">
          <mc:Choice Requires="x14">
            <control shapeId="527381" r:id="rId24" name="Check Box 21">
              <controlPr locked="0" defaultSize="0" autoFill="0" autoLine="0" autoPict="0">
                <anchor moveWithCells="1">
                  <from>
                    <xdr:col>10</xdr:col>
                    <xdr:colOff>47625</xdr:colOff>
                    <xdr:row>33</xdr:row>
                    <xdr:rowOff>28575</xdr:rowOff>
                  </from>
                  <to>
                    <xdr:col>11</xdr:col>
                    <xdr:colOff>123825</xdr:colOff>
                    <xdr:row>34</xdr:row>
                    <xdr:rowOff>28575</xdr:rowOff>
                  </to>
                </anchor>
              </controlPr>
            </control>
          </mc:Choice>
        </mc:AlternateContent>
        <mc:AlternateContent xmlns:mc="http://schemas.openxmlformats.org/markup-compatibility/2006">
          <mc:Choice Requires="x14">
            <control shapeId="527382" r:id="rId25" name="Check Box 22">
              <controlPr locked="0" defaultSize="0" autoFill="0" autoLine="0" autoPict="0">
                <anchor moveWithCells="1">
                  <from>
                    <xdr:col>16</xdr:col>
                    <xdr:colOff>38100</xdr:colOff>
                    <xdr:row>33</xdr:row>
                    <xdr:rowOff>66675</xdr:rowOff>
                  </from>
                  <to>
                    <xdr:col>17</xdr:col>
                    <xdr:colOff>38100</xdr:colOff>
                    <xdr:row>34</xdr:row>
                    <xdr:rowOff>28575</xdr:rowOff>
                  </to>
                </anchor>
              </controlPr>
            </control>
          </mc:Choice>
        </mc:AlternateContent>
        <mc:AlternateContent xmlns:mc="http://schemas.openxmlformats.org/markup-compatibility/2006">
          <mc:Choice Requires="x14">
            <control shapeId="527383" r:id="rId26" name="Check Box 23">
              <controlPr locked="0" defaultSize="0" autoFill="0" autoLine="0" autoPict="0">
                <anchor moveWithCells="1">
                  <from>
                    <xdr:col>19</xdr:col>
                    <xdr:colOff>47625</xdr:colOff>
                    <xdr:row>33</xdr:row>
                    <xdr:rowOff>47625</xdr:rowOff>
                  </from>
                  <to>
                    <xdr:col>20</xdr:col>
                    <xdr:colOff>123825</xdr:colOff>
                    <xdr:row>34</xdr:row>
                    <xdr:rowOff>47625</xdr:rowOff>
                  </to>
                </anchor>
              </controlPr>
            </control>
          </mc:Choice>
        </mc:AlternateContent>
        <mc:AlternateContent xmlns:mc="http://schemas.openxmlformats.org/markup-compatibility/2006">
          <mc:Choice Requires="x14">
            <control shapeId="527384" r:id="rId27" name="Check Box 24">
              <controlPr locked="0" defaultSize="0" autoFill="0" autoLine="0" autoPict="0">
                <anchor moveWithCells="1">
                  <from>
                    <xdr:col>7</xdr:col>
                    <xdr:colOff>19050</xdr:colOff>
                    <xdr:row>34</xdr:row>
                    <xdr:rowOff>38100</xdr:rowOff>
                  </from>
                  <to>
                    <xdr:col>8</xdr:col>
                    <xdr:colOff>133350</xdr:colOff>
                    <xdr:row>35</xdr:row>
                    <xdr:rowOff>47625</xdr:rowOff>
                  </to>
                </anchor>
              </controlPr>
            </control>
          </mc:Choice>
        </mc:AlternateContent>
        <mc:AlternateContent xmlns:mc="http://schemas.openxmlformats.org/markup-compatibility/2006">
          <mc:Choice Requires="x14">
            <control shapeId="527385" r:id="rId28" name="Check Box 25">
              <controlPr locked="0" defaultSize="0" autoFill="0" autoLine="0" autoPict="0">
                <anchor moveWithCells="1">
                  <from>
                    <xdr:col>16</xdr:col>
                    <xdr:colOff>38100</xdr:colOff>
                    <xdr:row>34</xdr:row>
                    <xdr:rowOff>76200</xdr:rowOff>
                  </from>
                  <to>
                    <xdr:col>17</xdr:col>
                    <xdr:colOff>47625</xdr:colOff>
                    <xdr:row>35</xdr:row>
                    <xdr:rowOff>28575</xdr:rowOff>
                  </to>
                </anchor>
              </controlPr>
            </control>
          </mc:Choice>
        </mc:AlternateContent>
        <mc:AlternateContent xmlns:mc="http://schemas.openxmlformats.org/markup-compatibility/2006">
          <mc:Choice Requires="x14">
            <control shapeId="527386" r:id="rId29" name="Check Box 26">
              <controlPr locked="0" defaultSize="0" autoFill="0" autoLine="0" autoPict="0">
                <anchor moveWithCells="1">
                  <from>
                    <xdr:col>7</xdr:col>
                    <xdr:colOff>19050</xdr:colOff>
                    <xdr:row>35</xdr:row>
                    <xdr:rowOff>57150</xdr:rowOff>
                  </from>
                  <to>
                    <xdr:col>8</xdr:col>
                    <xdr:colOff>38100</xdr:colOff>
                    <xdr:row>35</xdr:row>
                    <xdr:rowOff>285750</xdr:rowOff>
                  </to>
                </anchor>
              </controlPr>
            </control>
          </mc:Choice>
        </mc:AlternateContent>
        <mc:AlternateContent xmlns:mc="http://schemas.openxmlformats.org/markup-compatibility/2006">
          <mc:Choice Requires="x14">
            <control shapeId="527387" r:id="rId30" name="Check Box 27">
              <controlPr locked="0" defaultSize="0" autoFill="0" autoLine="0" autoPict="0">
                <anchor moveWithCells="1">
                  <from>
                    <xdr:col>16</xdr:col>
                    <xdr:colOff>38100</xdr:colOff>
                    <xdr:row>35</xdr:row>
                    <xdr:rowOff>38100</xdr:rowOff>
                  </from>
                  <to>
                    <xdr:col>17</xdr:col>
                    <xdr:colOff>76200</xdr:colOff>
                    <xdr:row>35</xdr:row>
                    <xdr:rowOff>285750</xdr:rowOff>
                  </to>
                </anchor>
              </controlPr>
            </control>
          </mc:Choice>
        </mc:AlternateContent>
        <mc:AlternateContent xmlns:mc="http://schemas.openxmlformats.org/markup-compatibility/2006">
          <mc:Choice Requires="x14">
            <control shapeId="527388" r:id="rId31" name="Check Box 28">
              <controlPr locked="0" defaultSize="0" autoFill="0" autoLine="0" autoPict="0">
                <anchor moveWithCells="1">
                  <from>
                    <xdr:col>7</xdr:col>
                    <xdr:colOff>161925</xdr:colOff>
                    <xdr:row>36</xdr:row>
                    <xdr:rowOff>161925</xdr:rowOff>
                  </from>
                  <to>
                    <xdr:col>8</xdr:col>
                    <xdr:colOff>190500</xdr:colOff>
                    <xdr:row>37</xdr:row>
                    <xdr:rowOff>238125</xdr:rowOff>
                  </to>
                </anchor>
              </controlPr>
            </control>
          </mc:Choice>
        </mc:AlternateContent>
        <mc:AlternateContent xmlns:mc="http://schemas.openxmlformats.org/markup-compatibility/2006">
          <mc:Choice Requires="x14">
            <control shapeId="527389" r:id="rId32" name="Check Box 29">
              <controlPr locked="0" defaultSize="0" autoFill="0" autoLine="0" autoPict="0">
                <anchor moveWithCells="1">
                  <from>
                    <xdr:col>16</xdr:col>
                    <xdr:colOff>28575</xdr:colOff>
                    <xdr:row>39</xdr:row>
                    <xdr:rowOff>19050</xdr:rowOff>
                  </from>
                  <to>
                    <xdr:col>17</xdr:col>
                    <xdr:colOff>0</xdr:colOff>
                    <xdr:row>39</xdr:row>
                    <xdr:rowOff>219075</xdr:rowOff>
                  </to>
                </anchor>
              </controlPr>
            </control>
          </mc:Choice>
        </mc:AlternateContent>
        <mc:AlternateContent xmlns:mc="http://schemas.openxmlformats.org/markup-compatibility/2006">
          <mc:Choice Requires="x14">
            <control shapeId="527390" r:id="rId33" name="Check Box 30">
              <controlPr locked="0" defaultSize="0" autoFill="0" autoLine="0" autoPict="0">
                <anchor moveWithCells="1">
                  <from>
                    <xdr:col>18</xdr:col>
                    <xdr:colOff>123825</xdr:colOff>
                    <xdr:row>39</xdr:row>
                    <xdr:rowOff>9525</xdr:rowOff>
                  </from>
                  <to>
                    <xdr:col>19</xdr:col>
                    <xdr:colOff>95250</xdr:colOff>
                    <xdr:row>40</xdr:row>
                    <xdr:rowOff>0</xdr:rowOff>
                  </to>
                </anchor>
              </controlPr>
            </control>
          </mc:Choice>
        </mc:AlternateContent>
        <mc:AlternateContent xmlns:mc="http://schemas.openxmlformats.org/markup-compatibility/2006">
          <mc:Choice Requires="x14">
            <control shapeId="527391" r:id="rId34" name="Check Box 31">
              <controlPr locked="0" defaultSize="0" autoFill="0" autoLine="0" autoPict="0">
                <anchor moveWithCells="1">
                  <from>
                    <xdr:col>20</xdr:col>
                    <xdr:colOff>142875</xdr:colOff>
                    <xdr:row>39</xdr:row>
                    <xdr:rowOff>19050</xdr:rowOff>
                  </from>
                  <to>
                    <xdr:col>21</xdr:col>
                    <xdr:colOff>142875</xdr:colOff>
                    <xdr:row>40</xdr:row>
                    <xdr:rowOff>0</xdr:rowOff>
                  </to>
                </anchor>
              </controlPr>
            </control>
          </mc:Choice>
        </mc:AlternateContent>
        <mc:AlternateContent xmlns:mc="http://schemas.openxmlformats.org/markup-compatibility/2006">
          <mc:Choice Requires="x14">
            <control shapeId="527392" r:id="rId35" name="Check Box 32">
              <controlPr locked="0" defaultSize="0" autoFill="0" autoLine="0" autoPict="0">
                <anchor moveWithCells="1">
                  <from>
                    <xdr:col>22</xdr:col>
                    <xdr:colOff>161925</xdr:colOff>
                    <xdr:row>39</xdr:row>
                    <xdr:rowOff>19050</xdr:rowOff>
                  </from>
                  <to>
                    <xdr:col>23</xdr:col>
                    <xdr:colOff>161925</xdr:colOff>
                    <xdr:row>39</xdr:row>
                    <xdr:rowOff>219075</xdr:rowOff>
                  </to>
                </anchor>
              </controlPr>
            </control>
          </mc:Choice>
        </mc:AlternateContent>
        <mc:AlternateContent xmlns:mc="http://schemas.openxmlformats.org/markup-compatibility/2006">
          <mc:Choice Requires="x14">
            <control shapeId="527393" r:id="rId36" name="Check Box 33">
              <controlPr locked="0" defaultSize="0" autoFill="0" autoLine="0" autoPict="0">
                <anchor moveWithCells="1">
                  <from>
                    <xdr:col>16</xdr:col>
                    <xdr:colOff>28575</xdr:colOff>
                    <xdr:row>40</xdr:row>
                    <xdr:rowOff>47625</xdr:rowOff>
                  </from>
                  <to>
                    <xdr:col>17</xdr:col>
                    <xdr:colOff>9525</xdr:colOff>
                    <xdr:row>40</xdr:row>
                    <xdr:rowOff>247650</xdr:rowOff>
                  </to>
                </anchor>
              </controlPr>
            </control>
          </mc:Choice>
        </mc:AlternateContent>
        <mc:AlternateContent xmlns:mc="http://schemas.openxmlformats.org/markup-compatibility/2006">
          <mc:Choice Requires="x14">
            <control shapeId="527394" r:id="rId37" name="Check Box 34">
              <controlPr locked="0" defaultSize="0" autoFill="0" autoLine="0" autoPict="0">
                <anchor moveWithCells="1">
                  <from>
                    <xdr:col>7</xdr:col>
                    <xdr:colOff>28575</xdr:colOff>
                    <xdr:row>39</xdr:row>
                    <xdr:rowOff>19050</xdr:rowOff>
                  </from>
                  <to>
                    <xdr:col>8</xdr:col>
                    <xdr:colOff>0</xdr:colOff>
                    <xdr:row>39</xdr:row>
                    <xdr:rowOff>219075</xdr:rowOff>
                  </to>
                </anchor>
              </controlPr>
            </control>
          </mc:Choice>
        </mc:AlternateContent>
        <mc:AlternateContent xmlns:mc="http://schemas.openxmlformats.org/markup-compatibility/2006">
          <mc:Choice Requires="x14">
            <control shapeId="527395" r:id="rId38" name="Check Box 35">
              <controlPr locked="0" defaultSize="0" autoFill="0" autoLine="0" autoPict="0">
                <anchor moveWithCells="1">
                  <from>
                    <xdr:col>9</xdr:col>
                    <xdr:colOff>123825</xdr:colOff>
                    <xdr:row>39</xdr:row>
                    <xdr:rowOff>9525</xdr:rowOff>
                  </from>
                  <to>
                    <xdr:col>10</xdr:col>
                    <xdr:colOff>104775</xdr:colOff>
                    <xdr:row>39</xdr:row>
                    <xdr:rowOff>219075</xdr:rowOff>
                  </to>
                </anchor>
              </controlPr>
            </control>
          </mc:Choice>
        </mc:AlternateContent>
        <mc:AlternateContent xmlns:mc="http://schemas.openxmlformats.org/markup-compatibility/2006">
          <mc:Choice Requires="x14">
            <control shapeId="527396" r:id="rId39" name="Check Box 36">
              <controlPr locked="0" defaultSize="0" autoFill="0" autoLine="0" autoPict="0">
                <anchor moveWithCells="1">
                  <from>
                    <xdr:col>11</xdr:col>
                    <xdr:colOff>142875</xdr:colOff>
                    <xdr:row>39</xdr:row>
                    <xdr:rowOff>9525</xdr:rowOff>
                  </from>
                  <to>
                    <xdr:col>12</xdr:col>
                    <xdr:colOff>142875</xdr:colOff>
                    <xdr:row>39</xdr:row>
                    <xdr:rowOff>219075</xdr:rowOff>
                  </to>
                </anchor>
              </controlPr>
            </control>
          </mc:Choice>
        </mc:AlternateContent>
        <mc:AlternateContent xmlns:mc="http://schemas.openxmlformats.org/markup-compatibility/2006">
          <mc:Choice Requires="x14">
            <control shapeId="527397" r:id="rId40" name="Check Box 37">
              <controlPr locked="0" defaultSize="0" autoFill="0" autoLine="0" autoPict="0">
                <anchor moveWithCells="1">
                  <from>
                    <xdr:col>13</xdr:col>
                    <xdr:colOff>161925</xdr:colOff>
                    <xdr:row>39</xdr:row>
                    <xdr:rowOff>19050</xdr:rowOff>
                  </from>
                  <to>
                    <xdr:col>14</xdr:col>
                    <xdr:colOff>161925</xdr:colOff>
                    <xdr:row>39</xdr:row>
                    <xdr:rowOff>219075</xdr:rowOff>
                  </to>
                </anchor>
              </controlPr>
            </control>
          </mc:Choice>
        </mc:AlternateContent>
        <mc:AlternateContent xmlns:mc="http://schemas.openxmlformats.org/markup-compatibility/2006">
          <mc:Choice Requires="x14">
            <control shapeId="527398" r:id="rId41" name="Check Box 38">
              <controlPr locked="0" defaultSize="0" autoFill="0" autoLine="0" autoPict="0">
                <anchor moveWithCells="1">
                  <from>
                    <xdr:col>7</xdr:col>
                    <xdr:colOff>28575</xdr:colOff>
                    <xdr:row>40</xdr:row>
                    <xdr:rowOff>57150</xdr:rowOff>
                  </from>
                  <to>
                    <xdr:col>8</xdr:col>
                    <xdr:colOff>0</xdr:colOff>
                    <xdr:row>40</xdr:row>
                    <xdr:rowOff>247650</xdr:rowOff>
                  </to>
                </anchor>
              </controlPr>
            </control>
          </mc:Choice>
        </mc:AlternateContent>
        <mc:AlternateContent xmlns:mc="http://schemas.openxmlformats.org/markup-compatibility/2006">
          <mc:Choice Requires="x14">
            <control shapeId="527399" r:id="rId42" name="Group Box 39">
              <controlPr defaultSize="0" autoFill="0" autoPict="0">
                <anchor moveWithCells="1">
                  <from>
                    <xdr:col>16</xdr:col>
                    <xdr:colOff>0</xdr:colOff>
                    <xdr:row>38</xdr:row>
                    <xdr:rowOff>0</xdr:rowOff>
                  </from>
                  <to>
                    <xdr:col>26</xdr:col>
                    <xdr:colOff>47625</xdr:colOff>
                    <xdr:row>39</xdr:row>
                    <xdr:rowOff>152400</xdr:rowOff>
                  </to>
                </anchor>
              </controlPr>
            </control>
          </mc:Choice>
        </mc:AlternateContent>
        <mc:AlternateContent xmlns:mc="http://schemas.openxmlformats.org/markup-compatibility/2006">
          <mc:Choice Requires="x14">
            <control shapeId="527400" r:id="rId43" name="Check Box 40">
              <controlPr defaultSize="0" autoFill="0" autoLine="0" autoPict="0">
                <anchor moveWithCells="1">
                  <from>
                    <xdr:col>7</xdr:col>
                    <xdr:colOff>47625</xdr:colOff>
                    <xdr:row>27</xdr:row>
                    <xdr:rowOff>28575</xdr:rowOff>
                  </from>
                  <to>
                    <xdr:col>8</xdr:col>
                    <xdr:colOff>66675</xdr:colOff>
                    <xdr:row>27</xdr:row>
                    <xdr:rowOff>276225</xdr:rowOff>
                  </to>
                </anchor>
              </controlPr>
            </control>
          </mc:Choice>
        </mc:AlternateContent>
        <mc:AlternateContent xmlns:mc="http://schemas.openxmlformats.org/markup-compatibility/2006">
          <mc:Choice Requires="x14">
            <control shapeId="527401" r:id="rId44" name="Check Box 41">
              <controlPr defaultSize="0" autoFill="0" autoLine="0" autoPict="0">
                <anchor moveWithCells="1">
                  <from>
                    <xdr:col>16</xdr:col>
                    <xdr:colOff>57150</xdr:colOff>
                    <xdr:row>27</xdr:row>
                    <xdr:rowOff>38100</xdr:rowOff>
                  </from>
                  <to>
                    <xdr:col>17</xdr:col>
                    <xdr:colOff>57150</xdr:colOff>
                    <xdr:row>27</xdr:row>
                    <xdr:rowOff>257175</xdr:rowOff>
                  </to>
                </anchor>
              </controlPr>
            </control>
          </mc:Choice>
        </mc:AlternateContent>
        <mc:AlternateContent xmlns:mc="http://schemas.openxmlformats.org/markup-compatibility/2006">
          <mc:Choice Requires="x14">
            <control shapeId="527402" r:id="rId45" name="Check Box 42">
              <controlPr defaultSize="0" autoFill="0" autoLine="0" autoPict="0">
                <anchor moveWithCells="1">
                  <from>
                    <xdr:col>7</xdr:col>
                    <xdr:colOff>47625</xdr:colOff>
                    <xdr:row>29</xdr:row>
                    <xdr:rowOff>28575</xdr:rowOff>
                  </from>
                  <to>
                    <xdr:col>8</xdr:col>
                    <xdr:colOff>66675</xdr:colOff>
                    <xdr:row>29</xdr:row>
                    <xdr:rowOff>276225</xdr:rowOff>
                  </to>
                </anchor>
              </controlPr>
            </control>
          </mc:Choice>
        </mc:AlternateContent>
        <mc:AlternateContent xmlns:mc="http://schemas.openxmlformats.org/markup-compatibility/2006">
          <mc:Choice Requires="x14">
            <control shapeId="527403" r:id="rId46" name="Check Box 43">
              <controlPr defaultSize="0" autoFill="0" autoLine="0" autoPict="0">
                <anchor moveWithCells="1">
                  <from>
                    <xdr:col>16</xdr:col>
                    <xdr:colOff>57150</xdr:colOff>
                    <xdr:row>29</xdr:row>
                    <xdr:rowOff>38100</xdr:rowOff>
                  </from>
                  <to>
                    <xdr:col>17</xdr:col>
                    <xdr:colOff>104775</xdr:colOff>
                    <xdr:row>29</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8D96AB1D-BF85-4BE5-94AB-F60B19EBBD6B}">
          <x14:formula1>
            <xm:f>入力規則!$D$2:$D$100</xm:f>
          </x14:formula1>
          <xm:sqref>H32:Y32</xm:sqref>
        </x14:dataValidation>
        <x14:dataValidation type="list" imeMode="halfAlpha" allowBlank="1" showInputMessage="1" showErrorMessage="1" xr:uid="{B28991D9-CC25-4156-B46A-42BA323B256C}">
          <x14:formula1>
            <xm:f>入力規則!$F$4:$F$6</xm:f>
          </x14:formula1>
          <xm:sqref>K12:K19</xm:sqref>
        </x14:dataValidation>
        <x14:dataValidation type="list" imeMode="halfAlpha" allowBlank="1" showInputMessage="1" showErrorMessage="1" xr:uid="{9D7F5262-3AE1-464E-9C05-FCD0F3D5217C}">
          <x14:formula1>
            <xm:f>入力規則!$H$2:$H$32</xm:f>
          </x14:formula1>
          <xm:sqref>Q12:Q19 AE11</xm:sqref>
        </x14:dataValidation>
        <x14:dataValidation type="list" imeMode="halfAlpha" allowBlank="1" showInputMessage="1" showErrorMessage="1" xr:uid="{F978CF97-A967-4498-9414-E3B4CAEEFB68}">
          <x14:formula1>
            <xm:f>入力規則!$G$2:$G$13</xm:f>
          </x14:formula1>
          <xm:sqref>N12:N19 AB11</xm:sqref>
        </x14:dataValidation>
        <x14:dataValidation type="list" imeMode="halfAlpha" allowBlank="1" showInputMessage="1" showErrorMessage="1" xr:uid="{BE5D8695-ECB5-4729-8DE0-098A263D773A}">
          <x14:formula1>
            <xm:f>入力規則!$F$2:$F$7</xm:f>
          </x14:formula1>
          <xm:sqref>Y11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7BCF9-4BFA-475E-ACC3-0EB833C71891}">
  <sheetPr>
    <tabColor rgb="FFDEF2F8"/>
    <pageSetUpPr fitToPage="1"/>
  </sheetPr>
  <dimension ref="B1:AW70"/>
  <sheetViews>
    <sheetView showGridLines="0" zoomScaleNormal="100" zoomScaleSheetLayoutView="100" workbookViewId="0">
      <selection activeCell="M4" sqref="M4:AC4"/>
    </sheetView>
  </sheetViews>
  <sheetFormatPr defaultColWidth="9" defaultRowHeight="13.5"/>
  <cols>
    <col min="1" max="1" width="1.375" style="10" customWidth="1"/>
    <col min="2" max="6" width="3" style="10" customWidth="1"/>
    <col min="7" max="7" width="3.875" style="10" customWidth="1"/>
    <col min="8" max="27" width="3" style="10" customWidth="1"/>
    <col min="28" max="34" width="2.75" style="10" customWidth="1"/>
    <col min="35" max="35" width="52.5" style="31" customWidth="1"/>
    <col min="36" max="36" width="11.625" style="88" hidden="1" customWidth="1"/>
    <col min="37" max="37" width="12.5" style="88" hidden="1" customWidth="1"/>
    <col min="38" max="38" width="9" style="88" hidden="1" customWidth="1"/>
    <col min="39" max="39" width="9" style="90" hidden="1" customWidth="1"/>
    <col min="40" max="40" width="10.125" style="90" hidden="1" customWidth="1"/>
    <col min="41" max="43" width="9" style="90" hidden="1" customWidth="1"/>
    <col min="44" max="49" width="9" style="90"/>
    <col min="50" max="16384" width="9" style="10"/>
  </cols>
  <sheetData>
    <row r="1" spans="2:49" ht="18" customHeight="1">
      <c r="U1" s="34"/>
      <c r="AH1" s="260" t="str">
        <f>申1!X1</f>
        <v>令和６年度もっとパパ</v>
      </c>
    </row>
    <row r="2" spans="2:49" ht="20.25" customHeight="1">
      <c r="B2" s="53" t="s">
        <v>316</v>
      </c>
      <c r="C2" s="53"/>
      <c r="D2" s="53"/>
      <c r="E2" s="53"/>
      <c r="F2" s="53"/>
      <c r="U2" s="34"/>
      <c r="AH2" s="33"/>
    </row>
    <row r="3" spans="2:49" s="17" customFormat="1" ht="15" customHeight="1">
      <c r="B3" s="528" t="s">
        <v>322</v>
      </c>
      <c r="C3" s="528"/>
      <c r="D3" s="528"/>
      <c r="E3" s="528"/>
      <c r="F3" s="528"/>
      <c r="G3" s="528"/>
      <c r="H3" s="528"/>
      <c r="I3" s="528"/>
      <c r="J3" s="528"/>
      <c r="K3" s="528"/>
      <c r="L3" s="529"/>
      <c r="M3" s="530"/>
      <c r="N3" s="27"/>
      <c r="O3" s="27"/>
      <c r="P3" s="27"/>
      <c r="Q3" s="27"/>
      <c r="R3" s="27"/>
      <c r="S3" s="27"/>
      <c r="T3" s="27"/>
      <c r="U3" s="27"/>
      <c r="V3" s="27"/>
      <c r="W3" s="27"/>
      <c r="X3" s="27"/>
      <c r="Y3" s="27"/>
      <c r="Z3" s="27"/>
      <c r="AA3" s="27"/>
      <c r="AB3" s="27"/>
      <c r="AC3" s="27"/>
      <c r="AD3" s="27"/>
      <c r="AE3" s="27"/>
      <c r="AF3" s="27"/>
      <c r="AG3" s="27"/>
      <c r="AH3" s="27"/>
      <c r="AI3" s="31"/>
      <c r="AJ3" s="89"/>
      <c r="AK3" s="89"/>
      <c r="AL3" s="89"/>
      <c r="AM3" s="257"/>
      <c r="AN3" s="257"/>
      <c r="AO3" s="257"/>
      <c r="AP3" s="257"/>
      <c r="AQ3" s="257"/>
      <c r="AR3" s="257"/>
      <c r="AS3" s="257"/>
      <c r="AT3" s="257"/>
      <c r="AU3" s="257"/>
      <c r="AV3" s="257"/>
      <c r="AW3" s="257"/>
    </row>
    <row r="4" spans="2:49" s="17" customFormat="1" ht="15.75" customHeight="1">
      <c r="B4" s="531" t="s">
        <v>317</v>
      </c>
      <c r="C4" s="532"/>
      <c r="D4" s="532"/>
      <c r="E4" s="532"/>
      <c r="F4" s="532"/>
      <c r="G4" s="487" t="s">
        <v>62</v>
      </c>
      <c r="H4" s="488"/>
      <c r="I4" s="488"/>
      <c r="J4" s="488"/>
      <c r="K4" s="488"/>
      <c r="L4" s="489"/>
      <c r="M4" s="505"/>
      <c r="N4" s="506"/>
      <c r="O4" s="506"/>
      <c r="P4" s="506"/>
      <c r="Q4" s="506"/>
      <c r="R4" s="506"/>
      <c r="S4" s="506"/>
      <c r="T4" s="506"/>
      <c r="U4" s="506"/>
      <c r="V4" s="506"/>
      <c r="W4" s="506"/>
      <c r="X4" s="506"/>
      <c r="Y4" s="506"/>
      <c r="Z4" s="506"/>
      <c r="AA4" s="506"/>
      <c r="AB4" s="506"/>
      <c r="AC4" s="506"/>
      <c r="AD4" s="499" t="s">
        <v>286</v>
      </c>
      <c r="AE4" s="500"/>
      <c r="AF4" s="500"/>
      <c r="AG4" s="500"/>
      <c r="AH4" s="501"/>
      <c r="AI4" s="31"/>
      <c r="AJ4" s="89"/>
      <c r="AK4" s="89"/>
      <c r="AL4" s="89"/>
      <c r="AM4" s="257"/>
      <c r="AN4" s="257"/>
      <c r="AO4" s="257"/>
      <c r="AP4" s="257"/>
      <c r="AQ4" s="257"/>
      <c r="AR4" s="257"/>
      <c r="AS4" s="257"/>
      <c r="AT4" s="257"/>
      <c r="AU4" s="257"/>
      <c r="AV4" s="257"/>
      <c r="AW4" s="257"/>
    </row>
    <row r="5" spans="2:49" s="17" customFormat="1" ht="30" customHeight="1">
      <c r="B5" s="533"/>
      <c r="C5" s="534"/>
      <c r="D5" s="534"/>
      <c r="E5" s="534"/>
      <c r="F5" s="534"/>
      <c r="G5" s="490" t="s">
        <v>307</v>
      </c>
      <c r="H5" s="491"/>
      <c r="I5" s="491"/>
      <c r="J5" s="491"/>
      <c r="K5" s="491"/>
      <c r="L5" s="492"/>
      <c r="M5" s="507"/>
      <c r="N5" s="508"/>
      <c r="O5" s="508"/>
      <c r="P5" s="508"/>
      <c r="Q5" s="508"/>
      <c r="R5" s="508"/>
      <c r="S5" s="508"/>
      <c r="T5" s="508"/>
      <c r="U5" s="508"/>
      <c r="V5" s="508"/>
      <c r="W5" s="508"/>
      <c r="X5" s="508"/>
      <c r="Y5" s="508"/>
      <c r="Z5" s="508"/>
      <c r="AA5" s="508"/>
      <c r="AB5" s="508"/>
      <c r="AC5" s="508"/>
      <c r="AD5" s="502"/>
      <c r="AE5" s="503"/>
      <c r="AF5" s="503"/>
      <c r="AG5" s="503"/>
      <c r="AH5" s="504"/>
      <c r="AI5" s="31"/>
      <c r="AJ5" s="85"/>
      <c r="AK5" s="85"/>
      <c r="AL5" s="85"/>
      <c r="AM5" s="170"/>
      <c r="AN5" s="170"/>
      <c r="AO5" s="170"/>
      <c r="AP5" s="170"/>
      <c r="AQ5" s="170"/>
      <c r="AR5" s="257"/>
      <c r="AS5" s="257"/>
      <c r="AT5" s="257"/>
      <c r="AU5" s="257"/>
      <c r="AV5" s="257"/>
      <c r="AW5" s="257"/>
    </row>
    <row r="6" spans="2:49" s="17" customFormat="1" ht="15.75" customHeight="1">
      <c r="B6" s="533"/>
      <c r="C6" s="534"/>
      <c r="D6" s="534"/>
      <c r="E6" s="534"/>
      <c r="F6" s="534"/>
      <c r="G6" s="487" t="s">
        <v>62</v>
      </c>
      <c r="H6" s="488"/>
      <c r="I6" s="488"/>
      <c r="J6" s="488"/>
      <c r="K6" s="488"/>
      <c r="L6" s="488"/>
      <c r="M6" s="505"/>
      <c r="N6" s="506"/>
      <c r="O6" s="506"/>
      <c r="P6" s="506"/>
      <c r="Q6" s="506"/>
      <c r="R6" s="506"/>
      <c r="S6" s="506"/>
      <c r="T6" s="506"/>
      <c r="U6" s="506"/>
      <c r="V6" s="506"/>
      <c r="W6" s="506"/>
      <c r="X6" s="506"/>
      <c r="Y6" s="506"/>
      <c r="Z6" s="506"/>
      <c r="AA6" s="506"/>
      <c r="AB6" s="506"/>
      <c r="AC6" s="509"/>
      <c r="AD6" s="502"/>
      <c r="AE6" s="503"/>
      <c r="AF6" s="503"/>
      <c r="AG6" s="503"/>
      <c r="AH6" s="504"/>
      <c r="AI6" s="31"/>
      <c r="AJ6" s="85" t="b">
        <v>0</v>
      </c>
      <c r="AK6" s="85"/>
      <c r="AL6" s="85"/>
      <c r="AM6" s="170"/>
      <c r="AN6" s="170"/>
      <c r="AO6" s="170"/>
      <c r="AP6" s="170"/>
      <c r="AQ6" s="170"/>
      <c r="AR6" s="257"/>
      <c r="AS6" s="257"/>
      <c r="AT6" s="257"/>
      <c r="AU6" s="257"/>
      <c r="AV6" s="257"/>
      <c r="AW6" s="257"/>
    </row>
    <row r="7" spans="2:49" s="17" customFormat="1" ht="30" customHeight="1">
      <c r="B7" s="533"/>
      <c r="C7" s="534"/>
      <c r="D7" s="534"/>
      <c r="E7" s="534"/>
      <c r="F7" s="534"/>
      <c r="G7" s="523" t="s">
        <v>96</v>
      </c>
      <c r="H7" s="524"/>
      <c r="I7" s="524"/>
      <c r="J7" s="524"/>
      <c r="K7" s="524"/>
      <c r="L7" s="524"/>
      <c r="M7" s="520"/>
      <c r="N7" s="521"/>
      <c r="O7" s="521"/>
      <c r="P7" s="521"/>
      <c r="Q7" s="521"/>
      <c r="R7" s="521"/>
      <c r="S7" s="521"/>
      <c r="T7" s="521"/>
      <c r="U7" s="521"/>
      <c r="V7" s="521"/>
      <c r="W7" s="521"/>
      <c r="X7" s="521"/>
      <c r="Y7" s="521"/>
      <c r="Z7" s="521"/>
      <c r="AA7" s="521"/>
      <c r="AB7" s="521"/>
      <c r="AC7" s="522"/>
      <c r="AD7" s="502"/>
      <c r="AE7" s="503"/>
      <c r="AF7" s="503"/>
      <c r="AG7" s="503"/>
      <c r="AH7" s="504"/>
      <c r="AI7" s="31"/>
      <c r="AJ7" s="85"/>
      <c r="AK7" s="85"/>
      <c r="AL7" s="85"/>
      <c r="AM7" s="170"/>
      <c r="AN7" s="170"/>
      <c r="AO7" s="170"/>
      <c r="AP7" s="170"/>
      <c r="AQ7" s="170"/>
      <c r="AR7" s="257"/>
      <c r="AS7" s="257"/>
      <c r="AT7" s="257"/>
      <c r="AU7" s="257"/>
      <c r="AV7" s="257"/>
      <c r="AW7" s="257"/>
    </row>
    <row r="8" spans="2:49" s="17" customFormat="1" ht="15.75" customHeight="1">
      <c r="B8" s="535"/>
      <c r="C8" s="389"/>
      <c r="D8" s="389"/>
      <c r="E8" s="389"/>
      <c r="F8" s="389"/>
      <c r="G8" s="388"/>
      <c r="H8" s="455"/>
      <c r="I8" s="455"/>
      <c r="J8" s="455"/>
      <c r="K8" s="455"/>
      <c r="L8" s="455"/>
      <c r="M8" s="136"/>
      <c r="N8" s="54" t="s">
        <v>35</v>
      </c>
      <c r="O8" s="45"/>
      <c r="P8" s="45"/>
      <c r="Q8" s="45"/>
      <c r="R8" s="87"/>
      <c r="S8" s="173" t="s">
        <v>289</v>
      </c>
      <c r="T8" s="87"/>
      <c r="U8" s="242" t="s">
        <v>290</v>
      </c>
      <c r="V8" s="538"/>
      <c r="W8" s="538"/>
      <c r="X8" s="538"/>
      <c r="Y8" s="538"/>
      <c r="Z8" s="538"/>
      <c r="AA8" s="538"/>
      <c r="AB8" s="167" t="s">
        <v>94</v>
      </c>
      <c r="AC8" s="195"/>
      <c r="AD8" s="502"/>
      <c r="AE8" s="503"/>
      <c r="AF8" s="503"/>
      <c r="AG8" s="503"/>
      <c r="AH8" s="504"/>
      <c r="AI8" s="31"/>
      <c r="AJ8" s="85" t="b">
        <v>0</v>
      </c>
      <c r="AK8" s="85" t="b">
        <v>0</v>
      </c>
      <c r="AL8" s="85"/>
      <c r="AM8" s="170"/>
      <c r="AN8" s="170"/>
      <c r="AO8" s="170"/>
      <c r="AP8" s="170"/>
      <c r="AQ8" s="170"/>
      <c r="AR8" s="257"/>
      <c r="AS8" s="257"/>
      <c r="AT8" s="257"/>
      <c r="AU8" s="257"/>
      <c r="AV8" s="257"/>
      <c r="AW8" s="257"/>
    </row>
    <row r="9" spans="2:49" s="17" customFormat="1" ht="52.5" customHeight="1">
      <c r="B9" s="444" t="s">
        <v>308</v>
      </c>
      <c r="C9" s="542"/>
      <c r="D9" s="542"/>
      <c r="E9" s="542"/>
      <c r="F9" s="542"/>
      <c r="G9" s="542"/>
      <c r="H9" s="542"/>
      <c r="I9" s="542"/>
      <c r="J9" s="542"/>
      <c r="K9" s="542"/>
      <c r="L9" s="542"/>
      <c r="M9" s="539"/>
      <c r="N9" s="540"/>
      <c r="O9" s="540"/>
      <c r="P9" s="540"/>
      <c r="Q9" s="540"/>
      <c r="R9" s="540"/>
      <c r="S9" s="540"/>
      <c r="T9" s="540"/>
      <c r="U9" s="540"/>
      <c r="V9" s="540"/>
      <c r="W9" s="540"/>
      <c r="X9" s="540"/>
      <c r="Y9" s="540"/>
      <c r="Z9" s="540"/>
      <c r="AA9" s="540"/>
      <c r="AB9" s="540"/>
      <c r="AC9" s="540"/>
      <c r="AD9" s="540"/>
      <c r="AE9" s="540"/>
      <c r="AF9" s="540"/>
      <c r="AG9" s="540"/>
      <c r="AH9" s="541"/>
      <c r="AI9" s="31"/>
      <c r="AJ9" s="117">
        <f>DATEVALUE("2022/3/31")</f>
        <v>44651</v>
      </c>
      <c r="AK9" s="85"/>
      <c r="AL9" s="85"/>
      <c r="AM9" s="170"/>
      <c r="AN9" s="170"/>
      <c r="AO9" s="170"/>
      <c r="AP9" s="170"/>
      <c r="AQ9" s="170"/>
      <c r="AR9" s="257"/>
      <c r="AS9" s="257"/>
      <c r="AT9" s="257"/>
      <c r="AU9" s="257"/>
      <c r="AV9" s="257"/>
      <c r="AW9" s="257"/>
    </row>
    <row r="10" spans="2:49" s="17" customFormat="1" ht="22.5" customHeight="1">
      <c r="B10" s="339" t="s">
        <v>127</v>
      </c>
      <c r="C10" s="340"/>
      <c r="D10" s="340"/>
      <c r="E10" s="340"/>
      <c r="F10" s="340"/>
      <c r="G10" s="340"/>
      <c r="H10" s="341"/>
      <c r="I10" s="546" t="s">
        <v>62</v>
      </c>
      <c r="J10" s="547"/>
      <c r="K10" s="547"/>
      <c r="L10" s="548"/>
      <c r="M10" s="553"/>
      <c r="N10" s="554"/>
      <c r="O10" s="554"/>
      <c r="P10" s="554"/>
      <c r="Q10" s="554"/>
      <c r="R10" s="554"/>
      <c r="S10" s="554"/>
      <c r="T10" s="554"/>
      <c r="U10" s="554"/>
      <c r="V10" s="555"/>
      <c r="W10" s="430" t="s">
        <v>275</v>
      </c>
      <c r="X10" s="415"/>
      <c r="Y10" s="46" t="s">
        <v>74</v>
      </c>
      <c r="Z10" s="46"/>
      <c r="AA10" s="46"/>
      <c r="AB10" s="46"/>
      <c r="AC10" s="46"/>
      <c r="AD10" s="46"/>
      <c r="AE10" s="46"/>
      <c r="AF10" s="46"/>
      <c r="AG10" s="46"/>
      <c r="AH10" s="199"/>
      <c r="AI10" s="31"/>
      <c r="AJ10" s="85">
        <v>2</v>
      </c>
      <c r="AK10" s="85" t="s">
        <v>247</v>
      </c>
      <c r="AL10" s="85"/>
      <c r="AM10" s="170"/>
      <c r="AN10" s="170"/>
      <c r="AO10" s="170"/>
      <c r="AP10" s="170"/>
      <c r="AQ10" s="170"/>
      <c r="AR10" s="257"/>
      <c r="AS10" s="257"/>
      <c r="AT10" s="257"/>
      <c r="AU10" s="257"/>
      <c r="AV10" s="257"/>
      <c r="AW10" s="257"/>
    </row>
    <row r="11" spans="2:49" s="17" customFormat="1" ht="31.5" customHeight="1" thickBot="1">
      <c r="B11" s="543"/>
      <c r="C11" s="544"/>
      <c r="D11" s="544"/>
      <c r="E11" s="544"/>
      <c r="F11" s="544"/>
      <c r="G11" s="544"/>
      <c r="H11" s="545"/>
      <c r="I11" s="549" t="s">
        <v>282</v>
      </c>
      <c r="J11" s="372"/>
      <c r="K11" s="372"/>
      <c r="L11" s="550"/>
      <c r="M11" s="556"/>
      <c r="N11" s="557"/>
      <c r="O11" s="557"/>
      <c r="P11" s="557"/>
      <c r="Q11" s="557"/>
      <c r="R11" s="557"/>
      <c r="S11" s="557"/>
      <c r="T11" s="557"/>
      <c r="U11" s="557"/>
      <c r="V11" s="558"/>
      <c r="W11" s="551"/>
      <c r="X11" s="552"/>
      <c r="Y11" s="387"/>
      <c r="Z11" s="387"/>
      <c r="AA11" s="158" t="s">
        <v>2</v>
      </c>
      <c r="AB11" s="387"/>
      <c r="AC11" s="387"/>
      <c r="AD11" s="158" t="s">
        <v>18</v>
      </c>
      <c r="AE11" s="387"/>
      <c r="AF11" s="387"/>
      <c r="AG11" s="387"/>
      <c r="AH11" s="133" t="s">
        <v>4</v>
      </c>
      <c r="AI11" s="31"/>
      <c r="AJ11" s="86" t="e">
        <f>DATEVALUE(CONCATENATE(Y10,Y11,AA11,AB11,AD11,AE11,AH11))</f>
        <v>#VALUE!</v>
      </c>
      <c r="AK11" s="85" t="e">
        <f>EDATE(AJ11,24)-1</f>
        <v>#VALUE!</v>
      </c>
      <c r="AL11" s="85"/>
      <c r="AM11" s="170"/>
      <c r="AN11" s="170"/>
      <c r="AO11" s="170"/>
      <c r="AP11" s="170"/>
      <c r="AQ11" s="170"/>
      <c r="AR11" s="257"/>
      <c r="AS11" s="257"/>
      <c r="AT11" s="257"/>
      <c r="AU11" s="257"/>
      <c r="AV11" s="257"/>
      <c r="AW11" s="257"/>
    </row>
    <row r="12" spans="2:49" s="17" customFormat="1" ht="23.25" customHeight="1">
      <c r="B12" s="559" t="s">
        <v>125</v>
      </c>
      <c r="C12" s="560"/>
      <c r="D12" s="560"/>
      <c r="E12" s="560"/>
      <c r="F12" s="560"/>
      <c r="G12" s="560"/>
      <c r="H12" s="561"/>
      <c r="I12" s="513" t="s">
        <v>1</v>
      </c>
      <c r="J12" s="514"/>
      <c r="K12" s="536"/>
      <c r="L12" s="536"/>
      <c r="M12" s="159" t="s">
        <v>2</v>
      </c>
      <c r="N12" s="536"/>
      <c r="O12" s="536"/>
      <c r="P12" s="159" t="s">
        <v>3</v>
      </c>
      <c r="Q12" s="536"/>
      <c r="R12" s="536"/>
      <c r="S12" s="159" t="s">
        <v>4</v>
      </c>
      <c r="T12" s="496" t="s">
        <v>20</v>
      </c>
      <c r="U12" s="496"/>
      <c r="V12" s="159"/>
      <c r="W12" s="159"/>
      <c r="X12" s="169"/>
      <c r="Y12" s="159"/>
      <c r="Z12" s="510" t="s">
        <v>92</v>
      </c>
      <c r="AA12" s="511"/>
      <c r="AB12" s="511"/>
      <c r="AC12" s="512"/>
      <c r="AD12" s="493" t="s">
        <v>287</v>
      </c>
      <c r="AE12" s="494"/>
      <c r="AF12" s="494"/>
      <c r="AG12" s="494"/>
      <c r="AH12" s="495"/>
      <c r="AI12" s="379" t="str">
        <f>IF(AJ12=1,"",IF(AJ12&lt;=$AJ$9,"  ※開始日が令和４年３月３１日以前の育業は対象外です",""))&amp;CHAR(10)&amp;IFERROR(IF(AJ12=1,"",IF(AJ12-$AJ$11&lt;0,"　※育業の開始日が違います（お子様の出生日以降になります）","")),"")&amp;CHAR(10)&amp;IFERROR(IF(AJ13&gt;$AK$11,"※育業日数は2歳の誕生日の前日までの日数が表示されます",""),"")</f>
        <v xml:space="preserve">
</v>
      </c>
      <c r="AJ12" s="86">
        <f>IFERROR(DATEVALUE(CONCATENATE(I12,K12,M12,N12,P12,Q12,S12)),1)</f>
        <v>1</v>
      </c>
      <c r="AK12" s="86"/>
      <c r="AL12" s="85"/>
      <c r="AM12" s="170"/>
      <c r="AN12" s="170"/>
      <c r="AO12" s="170"/>
      <c r="AP12" s="170"/>
      <c r="AQ12" s="170"/>
      <c r="AR12" s="257"/>
      <c r="AS12" s="257"/>
      <c r="AT12" s="257"/>
      <c r="AU12" s="257"/>
      <c r="AV12" s="257"/>
      <c r="AW12" s="257"/>
    </row>
    <row r="13" spans="2:49" ht="23.25" customHeight="1">
      <c r="B13" s="454"/>
      <c r="C13" s="455"/>
      <c r="D13" s="455"/>
      <c r="E13" s="455"/>
      <c r="F13" s="455"/>
      <c r="G13" s="455"/>
      <c r="H13" s="456"/>
      <c r="I13" s="497" t="s">
        <v>1</v>
      </c>
      <c r="J13" s="498"/>
      <c r="K13" s="385"/>
      <c r="L13" s="385"/>
      <c r="M13" s="54" t="s">
        <v>2</v>
      </c>
      <c r="N13" s="385"/>
      <c r="O13" s="385"/>
      <c r="P13" s="54" t="s">
        <v>3</v>
      </c>
      <c r="Q13" s="385"/>
      <c r="R13" s="385"/>
      <c r="S13" s="54" t="s">
        <v>4</v>
      </c>
      <c r="T13" s="383" t="s">
        <v>21</v>
      </c>
      <c r="U13" s="383"/>
      <c r="V13" s="389" t="str">
        <f>IFERROR(IF(AJ13=1,"",IF(AJ13&gt;$AK$11,$AK$11-AJ12+1,AJ13-AJ12+1)),"")</f>
        <v/>
      </c>
      <c r="W13" s="389"/>
      <c r="X13" s="389"/>
      <c r="Y13" s="54" t="s">
        <v>4</v>
      </c>
      <c r="Z13" s="38"/>
      <c r="AA13" s="432"/>
      <c r="AB13" s="432"/>
      <c r="AC13" s="39" t="s">
        <v>4</v>
      </c>
      <c r="AD13" s="180"/>
      <c r="AE13" s="420" t="str">
        <f>IFERROR(V13-AA13,"")</f>
        <v/>
      </c>
      <c r="AF13" s="420"/>
      <c r="AG13" s="420"/>
      <c r="AH13" s="181" t="s">
        <v>4</v>
      </c>
      <c r="AI13" s="379"/>
      <c r="AJ13" s="86">
        <f>IFERROR(DATEVALUE(CONCATENATE(I13,K13,M13,N13,P13,Q13,S13)),1)</f>
        <v>1</v>
      </c>
      <c r="AK13" s="84"/>
      <c r="AL13" s="84"/>
      <c r="AM13" s="184"/>
      <c r="AN13" s="185"/>
      <c r="AO13" s="184"/>
      <c r="AP13" s="184"/>
      <c r="AQ13" s="184"/>
    </row>
    <row r="14" spans="2:49" ht="22.5" customHeight="1">
      <c r="B14" s="562" t="s">
        <v>126</v>
      </c>
      <c r="C14" s="563"/>
      <c r="D14" s="563"/>
      <c r="E14" s="563"/>
      <c r="F14" s="563"/>
      <c r="G14" s="563"/>
      <c r="H14" s="564"/>
      <c r="I14" s="565" t="s">
        <v>1</v>
      </c>
      <c r="J14" s="566"/>
      <c r="K14" s="537"/>
      <c r="L14" s="537"/>
      <c r="M14" s="47" t="s">
        <v>2</v>
      </c>
      <c r="N14" s="537"/>
      <c r="O14" s="537"/>
      <c r="P14" s="47" t="s">
        <v>3</v>
      </c>
      <c r="Q14" s="537"/>
      <c r="R14" s="537"/>
      <c r="S14" s="47" t="s">
        <v>4</v>
      </c>
      <c r="T14" s="382" t="s">
        <v>20</v>
      </c>
      <c r="U14" s="382"/>
      <c r="V14" s="46"/>
      <c r="W14" s="46"/>
      <c r="X14" s="168"/>
      <c r="Y14" s="46"/>
      <c r="Z14" s="433" t="s">
        <v>92</v>
      </c>
      <c r="AA14" s="434"/>
      <c r="AB14" s="434"/>
      <c r="AC14" s="435"/>
      <c r="AD14" s="515" t="s">
        <v>288</v>
      </c>
      <c r="AE14" s="516"/>
      <c r="AF14" s="516"/>
      <c r="AG14" s="516"/>
      <c r="AH14" s="517"/>
      <c r="AI14" s="379" t="str">
        <f>IF(AJ14=1,"",IF(AJ14&lt;=$AJ$9,"  ※開始日が令和４年３月３１日以前の育業は対象外です",""))&amp;CHAR(10)&amp;IFERROR(IF(AJ14=1,"",IF(AJ14-$AJ$11&lt;0,"　※育業の開始日が違います（お子様の出生日以降になります）","")),"")&amp;CHAR(10)&amp;IFERROR(IF(AJ15&gt;$AK$11,"※育業日数は2歳の誕生日の前日までの日数が表示されます",""),"")</f>
        <v xml:space="preserve">
</v>
      </c>
      <c r="AJ14" s="86">
        <f t="shared" ref="AJ14:AJ19" si="0">IFERROR(DATEVALUE(CONCATENATE(I14,K14,M14,N14,P14,Q14,S14)),1)</f>
        <v>1</v>
      </c>
      <c r="AK14" s="118"/>
      <c r="AL14" s="85"/>
      <c r="AM14" s="184"/>
      <c r="AN14" s="184"/>
      <c r="AO14" s="184"/>
      <c r="AP14" s="184"/>
      <c r="AQ14" s="184"/>
    </row>
    <row r="15" spans="2:49" ht="23.25" customHeight="1">
      <c r="B15" s="454"/>
      <c r="C15" s="455"/>
      <c r="D15" s="455"/>
      <c r="E15" s="455"/>
      <c r="F15" s="455"/>
      <c r="G15" s="455"/>
      <c r="H15" s="456"/>
      <c r="I15" s="497" t="s">
        <v>1</v>
      </c>
      <c r="J15" s="498"/>
      <c r="K15" s="385"/>
      <c r="L15" s="385"/>
      <c r="M15" s="54" t="s">
        <v>2</v>
      </c>
      <c r="N15" s="385"/>
      <c r="O15" s="385"/>
      <c r="P15" s="54" t="s">
        <v>3</v>
      </c>
      <c r="Q15" s="385"/>
      <c r="R15" s="385"/>
      <c r="S15" s="54" t="s">
        <v>4</v>
      </c>
      <c r="T15" s="383" t="s">
        <v>21</v>
      </c>
      <c r="U15" s="383"/>
      <c r="V15" s="389" t="str">
        <f>IFERROR(IF(AJ15=1,"",IF(AJ15&gt;$AK$11,$AK$11-AJ14+1,AJ15-AJ14+1)),"")</f>
        <v/>
      </c>
      <c r="W15" s="389"/>
      <c r="X15" s="389"/>
      <c r="Y15" s="54" t="s">
        <v>4</v>
      </c>
      <c r="Z15" s="38"/>
      <c r="AA15" s="432"/>
      <c r="AB15" s="432"/>
      <c r="AC15" s="39" t="s">
        <v>4</v>
      </c>
      <c r="AD15" s="180"/>
      <c r="AE15" s="420" t="str">
        <f>IFERROR(V15-AA15,"")</f>
        <v/>
      </c>
      <c r="AF15" s="420"/>
      <c r="AG15" s="420"/>
      <c r="AH15" s="181" t="s">
        <v>4</v>
      </c>
      <c r="AI15" s="379"/>
      <c r="AJ15" s="86">
        <f t="shared" si="0"/>
        <v>1</v>
      </c>
      <c r="AK15" s="86"/>
      <c r="AL15" s="85"/>
      <c r="AM15" s="184"/>
      <c r="AN15" s="184"/>
      <c r="AO15" s="184"/>
      <c r="AP15" s="184"/>
      <c r="AQ15" s="184"/>
    </row>
    <row r="16" spans="2:49" ht="22.5" customHeight="1">
      <c r="B16" s="451" t="s">
        <v>284</v>
      </c>
      <c r="C16" s="452"/>
      <c r="D16" s="452"/>
      <c r="E16" s="452"/>
      <c r="F16" s="452"/>
      <c r="G16" s="452"/>
      <c r="H16" s="453"/>
      <c r="I16" s="447" t="s">
        <v>1</v>
      </c>
      <c r="J16" s="448"/>
      <c r="K16" s="386"/>
      <c r="L16" s="386"/>
      <c r="M16" s="47" t="s">
        <v>2</v>
      </c>
      <c r="N16" s="386"/>
      <c r="O16" s="386"/>
      <c r="P16" s="47" t="s">
        <v>3</v>
      </c>
      <c r="Q16" s="386"/>
      <c r="R16" s="386"/>
      <c r="S16" s="47" t="s">
        <v>4</v>
      </c>
      <c r="T16" s="382" t="s">
        <v>20</v>
      </c>
      <c r="U16" s="382"/>
      <c r="V16" s="46"/>
      <c r="W16" s="46"/>
      <c r="X16" s="168"/>
      <c r="Y16" s="46"/>
      <c r="Z16" s="433" t="s">
        <v>92</v>
      </c>
      <c r="AA16" s="434"/>
      <c r="AB16" s="434"/>
      <c r="AC16" s="435"/>
      <c r="AD16" s="515" t="s">
        <v>288</v>
      </c>
      <c r="AE16" s="516"/>
      <c r="AF16" s="516"/>
      <c r="AG16" s="516"/>
      <c r="AH16" s="517"/>
      <c r="AI16" s="379" t="str">
        <f>IF(AJ16=1,"",IF(AJ16&lt;=$AJ$9,"  ※開始日が令和４年３月３１日以前の育業は対象外です",""))&amp;CHAR(10)&amp;IFERROR(IF(AJ16=1,"",IF(AJ16-$AJ$11&lt;0,"　※育業の開始日が違います（お子様の出生日以降になります）","")),"")&amp;CHAR(10)&amp;IFERROR(IF(AJ17&gt;$AK$11,"※育業日数は2歳の誕生日の前日までの日数が表示されます",""),"")</f>
        <v xml:space="preserve">
</v>
      </c>
      <c r="AJ16" s="86">
        <f t="shared" si="0"/>
        <v>1</v>
      </c>
      <c r="AK16" s="118"/>
      <c r="AL16" s="85"/>
      <c r="AM16" s="184"/>
      <c r="AN16" s="184"/>
      <c r="AO16" s="184"/>
      <c r="AP16" s="184"/>
      <c r="AQ16" s="184"/>
    </row>
    <row r="17" spans="2:49" ht="23.25" customHeight="1">
      <c r="B17" s="454"/>
      <c r="C17" s="455"/>
      <c r="D17" s="455"/>
      <c r="E17" s="455"/>
      <c r="F17" s="455"/>
      <c r="G17" s="455"/>
      <c r="H17" s="456"/>
      <c r="I17" s="497" t="s">
        <v>1</v>
      </c>
      <c r="J17" s="498"/>
      <c r="K17" s="385"/>
      <c r="L17" s="385"/>
      <c r="M17" s="54" t="s">
        <v>2</v>
      </c>
      <c r="N17" s="385"/>
      <c r="O17" s="385"/>
      <c r="P17" s="54" t="s">
        <v>3</v>
      </c>
      <c r="Q17" s="385"/>
      <c r="R17" s="385"/>
      <c r="S17" s="54" t="s">
        <v>4</v>
      </c>
      <c r="T17" s="383" t="s">
        <v>21</v>
      </c>
      <c r="U17" s="383"/>
      <c r="V17" s="389" t="str">
        <f>IFERROR(IF(AJ17=1,"",IF(AJ17&gt;$AK$11,$AK$11-AJ16+1,AJ17-AJ16+1)),"")</f>
        <v/>
      </c>
      <c r="W17" s="389"/>
      <c r="X17" s="389"/>
      <c r="Y17" s="54" t="s">
        <v>4</v>
      </c>
      <c r="Z17" s="38"/>
      <c r="AA17" s="432"/>
      <c r="AB17" s="432"/>
      <c r="AC17" s="39" t="s">
        <v>4</v>
      </c>
      <c r="AD17" s="180"/>
      <c r="AE17" s="420" t="str">
        <f>IFERROR(V17-AA17,"")</f>
        <v/>
      </c>
      <c r="AF17" s="420"/>
      <c r="AG17" s="420"/>
      <c r="AH17" s="181" t="s">
        <v>4</v>
      </c>
      <c r="AI17" s="379"/>
      <c r="AJ17" s="86">
        <f t="shared" si="0"/>
        <v>1</v>
      </c>
      <c r="AK17" s="86"/>
      <c r="AL17" s="85"/>
      <c r="AM17" s="184"/>
      <c r="AN17" s="184"/>
      <c r="AO17" s="184"/>
      <c r="AP17" s="184"/>
      <c r="AQ17" s="184"/>
    </row>
    <row r="18" spans="2:49" ht="22.5" customHeight="1">
      <c r="B18" s="451" t="s">
        <v>285</v>
      </c>
      <c r="C18" s="452"/>
      <c r="D18" s="452"/>
      <c r="E18" s="452"/>
      <c r="F18" s="452"/>
      <c r="G18" s="452"/>
      <c r="H18" s="453"/>
      <c r="I18" s="447" t="s">
        <v>1</v>
      </c>
      <c r="J18" s="448"/>
      <c r="K18" s="386"/>
      <c r="L18" s="386"/>
      <c r="M18" s="46" t="s">
        <v>2</v>
      </c>
      <c r="N18" s="386"/>
      <c r="O18" s="386"/>
      <c r="P18" s="46" t="s">
        <v>3</v>
      </c>
      <c r="Q18" s="386"/>
      <c r="R18" s="386"/>
      <c r="S18" s="46" t="s">
        <v>4</v>
      </c>
      <c r="T18" s="382" t="s">
        <v>20</v>
      </c>
      <c r="U18" s="382"/>
      <c r="V18" s="46"/>
      <c r="W18" s="46"/>
      <c r="X18" s="168"/>
      <c r="Y18" s="46"/>
      <c r="Z18" s="436" t="s">
        <v>92</v>
      </c>
      <c r="AA18" s="437"/>
      <c r="AB18" s="437"/>
      <c r="AC18" s="438"/>
      <c r="AD18" s="515" t="s">
        <v>288</v>
      </c>
      <c r="AE18" s="516"/>
      <c r="AF18" s="516"/>
      <c r="AG18" s="516"/>
      <c r="AH18" s="517"/>
      <c r="AI18" s="379" t="str">
        <f>IF(AJ18=1,"",IF(AJ18&lt;=$AJ$9,"  ※開始日が令和４年３月３１日以前の育業は対象外です",""))&amp;CHAR(10)&amp;IFERROR(IF(AJ18=1,"",IF(AJ18-$AJ$11&lt;0,"　※育業の開始日が違います（お子様の出生日以降になります）","")),"")&amp;CHAR(10)&amp;IFERROR(IF(AJ19&gt;$AK$11,"※育業日数は2歳の誕生日の前日までの日数が表示されます",""),"")</f>
        <v xml:space="preserve">
</v>
      </c>
      <c r="AJ18" s="86">
        <f t="shared" si="0"/>
        <v>1</v>
      </c>
      <c r="AK18" s="118"/>
      <c r="AL18" s="85"/>
      <c r="AM18" s="184"/>
      <c r="AN18" s="184"/>
      <c r="AO18" s="184"/>
      <c r="AP18" s="184"/>
      <c r="AQ18" s="184"/>
    </row>
    <row r="19" spans="2:49" ht="23.25" customHeight="1" thickBot="1">
      <c r="B19" s="459"/>
      <c r="C19" s="460"/>
      <c r="D19" s="460"/>
      <c r="E19" s="460"/>
      <c r="F19" s="460"/>
      <c r="G19" s="460"/>
      <c r="H19" s="461"/>
      <c r="I19" s="449" t="s">
        <v>1</v>
      </c>
      <c r="J19" s="450"/>
      <c r="K19" s="387"/>
      <c r="L19" s="387"/>
      <c r="M19" s="164" t="s">
        <v>2</v>
      </c>
      <c r="N19" s="387"/>
      <c r="O19" s="387"/>
      <c r="P19" s="164" t="s">
        <v>3</v>
      </c>
      <c r="Q19" s="387"/>
      <c r="R19" s="387"/>
      <c r="S19" s="164" t="s">
        <v>4</v>
      </c>
      <c r="T19" s="384" t="s">
        <v>21</v>
      </c>
      <c r="U19" s="384"/>
      <c r="V19" s="372" t="str">
        <f>IFERROR(IF(AJ19=1,"",IF(AJ19&gt;$AK$11,$AK$11-AJ18+1,AJ19-AJ18+1)),"")</f>
        <v/>
      </c>
      <c r="W19" s="372"/>
      <c r="X19" s="372"/>
      <c r="Y19" s="164" t="s">
        <v>4</v>
      </c>
      <c r="Z19" s="165"/>
      <c r="AA19" s="381"/>
      <c r="AB19" s="381"/>
      <c r="AC19" s="166" t="s">
        <v>4</v>
      </c>
      <c r="AD19" s="182"/>
      <c r="AE19" s="380" t="str">
        <f>IFERROR(V19-AA19,"")</f>
        <v/>
      </c>
      <c r="AF19" s="380"/>
      <c r="AG19" s="380"/>
      <c r="AH19" s="183" t="s">
        <v>4</v>
      </c>
      <c r="AI19" s="379"/>
      <c r="AJ19" s="86">
        <f t="shared" si="0"/>
        <v>1</v>
      </c>
      <c r="AK19" s="86"/>
      <c r="AL19" s="85"/>
      <c r="AM19" s="184"/>
      <c r="AN19" s="184"/>
      <c r="AO19" s="184"/>
      <c r="AP19" s="184"/>
      <c r="AQ19" s="184"/>
    </row>
    <row r="20" spans="2:49" ht="33" customHeight="1">
      <c r="B20" s="390" t="s">
        <v>19</v>
      </c>
      <c r="C20" s="391"/>
      <c r="D20" s="391"/>
      <c r="E20" s="391"/>
      <c r="F20" s="391"/>
      <c r="G20" s="391"/>
      <c r="H20" s="392"/>
      <c r="I20" s="390" t="s">
        <v>1</v>
      </c>
      <c r="J20" s="391"/>
      <c r="K20" s="391" t="str">
        <f>IF($AN$20=2,"",TEXT($AN$20,"e"))</f>
        <v/>
      </c>
      <c r="L20" s="391"/>
      <c r="M20" s="54" t="s">
        <v>2</v>
      </c>
      <c r="N20" s="391" t="str">
        <f>IFERROR(IF($AN$20=2,"",MONTH($AN$20)),"")</f>
        <v/>
      </c>
      <c r="O20" s="391"/>
      <c r="P20" s="54" t="s">
        <v>3</v>
      </c>
      <c r="Q20" s="391" t="str">
        <f>IFERROR(IF($AN$20=2,"",DAY($AN$20)),"")</f>
        <v/>
      </c>
      <c r="R20" s="391"/>
      <c r="S20" s="457" t="s">
        <v>4</v>
      </c>
      <c r="T20" s="458"/>
      <c r="U20" s="388" t="s">
        <v>128</v>
      </c>
      <c r="V20" s="389"/>
      <c r="W20" s="389"/>
      <c r="X20" s="389"/>
      <c r="Y20" s="389"/>
      <c r="Z20" s="389"/>
      <c r="AA20" s="54" t="s">
        <v>93</v>
      </c>
      <c r="AB20" s="391" t="str">
        <f>IF(SUM(AE13,AE15,AE17,AE19)=0,"",SUM(AE13,AE15,AE17,AE19))</f>
        <v/>
      </c>
      <c r="AC20" s="391"/>
      <c r="AD20" s="391"/>
      <c r="AE20" s="389"/>
      <c r="AF20" s="178" t="s">
        <v>4</v>
      </c>
      <c r="AG20" s="178"/>
      <c r="AH20" s="179"/>
      <c r="AI20" s="119" t="str">
        <f>IF(AND(AB20&lt;&gt;"",AB20&lt;30),"※３０日以上の育児休業が必要です。","")</f>
        <v/>
      </c>
      <c r="AJ20" s="86">
        <f>IFERROR(DATEVALUE(CONCATENATE(I20,K20,M20,N20,P20,Q20,S20)),1)</f>
        <v>1</v>
      </c>
      <c r="AK20" s="174" t="s">
        <v>292</v>
      </c>
      <c r="AL20" s="186">
        <f>MAX(AJ13,AJ15,AJ17,AJ19)</f>
        <v>1</v>
      </c>
      <c r="AM20" s="187" t="s">
        <v>297</v>
      </c>
      <c r="AN20" s="186">
        <f>AL20+1</f>
        <v>2</v>
      </c>
      <c r="AO20" s="184"/>
      <c r="AP20" s="184"/>
      <c r="AQ20" s="184"/>
    </row>
    <row r="21" spans="2:49" ht="7.5" customHeight="1">
      <c r="B21" s="28"/>
      <c r="C21" s="28"/>
      <c r="D21" s="28"/>
      <c r="E21" s="13"/>
      <c r="F21" s="13"/>
      <c r="G21" s="13"/>
      <c r="O21" s="135"/>
      <c r="P21" s="135"/>
      <c r="Q21" s="135"/>
      <c r="R21" s="135"/>
      <c r="S21" s="135"/>
      <c r="T21" s="135"/>
      <c r="U21" s="135"/>
      <c r="V21" s="135"/>
      <c r="W21" s="135"/>
      <c r="X21" s="135"/>
      <c r="Y21" s="135"/>
      <c r="Z21" s="135"/>
      <c r="AA21" s="135"/>
      <c r="AB21" s="135"/>
      <c r="AC21" s="135"/>
      <c r="AD21" s="135"/>
      <c r="AE21" s="135"/>
      <c r="AF21" s="135"/>
      <c r="AG21" s="135"/>
      <c r="AH21" s="135"/>
      <c r="AI21" s="134"/>
      <c r="AJ21" s="86"/>
      <c r="AK21" s="86"/>
      <c r="AL21" s="84"/>
      <c r="AM21" s="184"/>
      <c r="AN21" s="26"/>
      <c r="AO21" s="184"/>
      <c r="AP21" s="184"/>
      <c r="AQ21" s="184"/>
    </row>
    <row r="22" spans="2:49" s="27" customFormat="1" ht="16.5" customHeight="1">
      <c r="B22" s="27" t="s">
        <v>323</v>
      </c>
      <c r="G22" s="272"/>
      <c r="H22" s="272"/>
      <c r="I22" s="272"/>
      <c r="J22" s="272"/>
      <c r="K22" s="272"/>
      <c r="L22" s="272"/>
      <c r="M22" s="272"/>
      <c r="N22" s="274"/>
      <c r="O22" s="272"/>
      <c r="P22" s="272"/>
      <c r="Q22" s="272"/>
      <c r="R22" s="272"/>
      <c r="S22" s="275"/>
      <c r="T22" s="275"/>
      <c r="U22" s="275"/>
      <c r="V22" s="272"/>
      <c r="W22" s="272"/>
      <c r="X22" s="272"/>
      <c r="Y22" s="272"/>
      <c r="Z22" s="272"/>
      <c r="AA22" s="272"/>
      <c r="AB22" s="272"/>
      <c r="AC22" s="272"/>
      <c r="AD22" s="272"/>
      <c r="AE22" s="272"/>
      <c r="AF22" s="272"/>
      <c r="AG22" s="272"/>
      <c r="AH22" s="272"/>
      <c r="AI22" s="97"/>
      <c r="AJ22" s="84"/>
      <c r="AK22" s="84"/>
      <c r="AL22" s="84"/>
      <c r="AM22" s="84"/>
      <c r="AN22" s="84"/>
      <c r="AO22" s="84"/>
      <c r="AP22" s="84"/>
      <c r="AQ22" s="84"/>
      <c r="AR22" s="88"/>
      <c r="AS22" s="88"/>
      <c r="AT22" s="88"/>
      <c r="AU22" s="88"/>
      <c r="AV22" s="88"/>
      <c r="AW22" s="88"/>
    </row>
    <row r="23" spans="2:49" s="125" customFormat="1" ht="3" customHeight="1">
      <c r="B23" s="274"/>
      <c r="C23" s="274"/>
      <c r="D23" s="274"/>
      <c r="E23" s="274"/>
      <c r="F23" s="274"/>
      <c r="G23" s="273"/>
      <c r="H23" s="273"/>
      <c r="I23" s="273"/>
      <c r="J23" s="273"/>
      <c r="K23" s="273"/>
      <c r="L23" s="273"/>
      <c r="M23" s="273"/>
      <c r="N23" s="273"/>
      <c r="O23" s="273"/>
      <c r="P23" s="273"/>
      <c r="Q23" s="273"/>
      <c r="R23" s="273"/>
      <c r="S23" s="276"/>
      <c r="T23" s="276"/>
      <c r="U23" s="276"/>
      <c r="V23" s="273"/>
      <c r="W23" s="273"/>
      <c r="X23" s="273"/>
      <c r="Y23" s="273"/>
      <c r="Z23" s="273"/>
      <c r="AA23" s="273"/>
      <c r="AB23" s="273"/>
      <c r="AC23" s="273"/>
      <c r="AD23" s="273"/>
      <c r="AE23" s="273"/>
      <c r="AF23" s="273"/>
      <c r="AG23" s="273"/>
      <c r="AH23" s="273"/>
      <c r="AI23" s="153"/>
      <c r="AJ23" s="155"/>
      <c r="AK23" s="155"/>
      <c r="AL23" s="155"/>
      <c r="AM23" s="155"/>
      <c r="AN23" s="155"/>
      <c r="AO23" s="155"/>
      <c r="AP23" s="155"/>
      <c r="AQ23" s="155"/>
      <c r="AR23" s="154"/>
      <c r="AS23" s="154"/>
      <c r="AT23" s="154"/>
      <c r="AU23" s="154"/>
      <c r="AV23" s="154"/>
      <c r="AW23" s="154"/>
    </row>
    <row r="24" spans="2:49" s="27" customFormat="1" ht="0.75" customHeight="1">
      <c r="B24" s="268"/>
      <c r="C24" s="268"/>
      <c r="D24" s="268"/>
      <c r="E24" s="268"/>
      <c r="F24" s="268"/>
      <c r="G24" s="277"/>
      <c r="H24" s="277"/>
      <c r="I24" s="277"/>
      <c r="J24" s="47"/>
      <c r="K24" s="47"/>
      <c r="L24" s="47"/>
      <c r="M24" s="47"/>
      <c r="N24" s="47"/>
      <c r="O24" s="47"/>
      <c r="P24" s="47"/>
      <c r="Q24" s="47"/>
      <c r="R24" s="47"/>
      <c r="S24" s="160"/>
      <c r="T24" s="160"/>
      <c r="U24" s="160"/>
      <c r="AI24" s="97"/>
      <c r="AJ24" s="84"/>
      <c r="AK24" s="84"/>
      <c r="AL24" s="84"/>
      <c r="AM24" s="84"/>
      <c r="AN24" s="84"/>
      <c r="AO24" s="84"/>
      <c r="AP24" s="84"/>
      <c r="AQ24" s="84"/>
      <c r="AR24" s="88"/>
      <c r="AS24" s="88"/>
      <c r="AT24" s="88"/>
      <c r="AU24" s="88"/>
      <c r="AV24" s="88"/>
      <c r="AW24" s="88"/>
    </row>
    <row r="25" spans="2:49" s="55" customFormat="1" ht="26.85" customHeight="1">
      <c r="B25" s="473"/>
      <c r="C25" s="471"/>
      <c r="D25" s="471"/>
      <c r="E25" s="471"/>
      <c r="F25" s="270"/>
      <c r="G25" s="93"/>
      <c r="H25" s="388" t="s">
        <v>291</v>
      </c>
      <c r="I25" s="455"/>
      <c r="J25" s="455"/>
      <c r="K25" s="455"/>
      <c r="L25" s="455"/>
      <c r="M25" s="455"/>
      <c r="N25" s="455"/>
      <c r="O25" s="455"/>
      <c r="P25" s="456"/>
      <c r="Q25" s="388" t="s">
        <v>258</v>
      </c>
      <c r="R25" s="455"/>
      <c r="S25" s="455"/>
      <c r="T25" s="455"/>
      <c r="U25" s="455"/>
      <c r="V25" s="455"/>
      <c r="W25" s="455"/>
      <c r="X25" s="455"/>
      <c r="Y25" s="456"/>
      <c r="Z25" s="568" t="s">
        <v>305</v>
      </c>
      <c r="AA25" s="568"/>
      <c r="AB25" s="568"/>
      <c r="AC25" s="568"/>
      <c r="AD25" s="568"/>
      <c r="AE25" s="568"/>
      <c r="AF25" s="568"/>
      <c r="AG25" s="568"/>
      <c r="AH25" s="568"/>
      <c r="AJ25" s="62"/>
      <c r="AK25" s="62"/>
      <c r="AL25" s="62"/>
      <c r="AM25" s="62"/>
      <c r="AN25" s="62"/>
      <c r="AO25" s="62"/>
      <c r="AP25" s="62"/>
      <c r="AQ25" s="62"/>
      <c r="AR25" s="94"/>
      <c r="AS25" s="94"/>
      <c r="AT25" s="94"/>
      <c r="AU25" s="94"/>
      <c r="AV25" s="94"/>
      <c r="AW25" s="94"/>
    </row>
    <row r="26" spans="2:49" s="27" customFormat="1" ht="37.5" customHeight="1">
      <c r="B26" s="427">
        <v>1</v>
      </c>
      <c r="C26" s="430" t="s">
        <v>303</v>
      </c>
      <c r="D26" s="414"/>
      <c r="E26" s="415"/>
      <c r="F26" s="399" t="s">
        <v>253</v>
      </c>
      <c r="G26" s="400"/>
      <c r="H26" s="373"/>
      <c r="I26" s="374"/>
      <c r="J26" s="374"/>
      <c r="K26" s="374"/>
      <c r="L26" s="374"/>
      <c r="M26" s="374"/>
      <c r="N26" s="374"/>
      <c r="O26" s="374"/>
      <c r="P26" s="375"/>
      <c r="Q26" s="373"/>
      <c r="R26" s="374"/>
      <c r="S26" s="374"/>
      <c r="T26" s="374"/>
      <c r="U26" s="374"/>
      <c r="V26" s="374"/>
      <c r="W26" s="374"/>
      <c r="X26" s="374"/>
      <c r="Y26" s="375"/>
      <c r="Z26" s="373"/>
      <c r="AA26" s="374"/>
      <c r="AB26" s="374"/>
      <c r="AC26" s="374"/>
      <c r="AD26" s="374"/>
      <c r="AE26" s="374"/>
      <c r="AF26" s="374"/>
      <c r="AG26" s="374"/>
      <c r="AH26" s="375"/>
      <c r="AI26" s="55"/>
      <c r="AJ26" s="62"/>
      <c r="AK26" s="84"/>
      <c r="AL26" s="84"/>
      <c r="AM26" s="84"/>
      <c r="AN26" s="84"/>
      <c r="AO26" s="84"/>
      <c r="AP26" s="84"/>
      <c r="AQ26" s="84"/>
      <c r="AR26" s="88"/>
      <c r="AS26" s="88"/>
      <c r="AT26" s="88"/>
      <c r="AU26" s="88"/>
      <c r="AV26" s="88"/>
      <c r="AW26" s="88"/>
    </row>
    <row r="27" spans="2:49" s="27" customFormat="1" ht="37.5" customHeight="1">
      <c r="B27" s="428"/>
      <c r="C27" s="419"/>
      <c r="D27" s="420"/>
      <c r="E27" s="421"/>
      <c r="F27" s="393" t="s">
        <v>28</v>
      </c>
      <c r="G27" s="394"/>
      <c r="H27" s="376"/>
      <c r="I27" s="377"/>
      <c r="J27" s="377"/>
      <c r="K27" s="377"/>
      <c r="L27" s="377"/>
      <c r="M27" s="377"/>
      <c r="N27" s="377"/>
      <c r="O27" s="377"/>
      <c r="P27" s="378"/>
      <c r="Q27" s="376"/>
      <c r="R27" s="377"/>
      <c r="S27" s="377"/>
      <c r="T27" s="377"/>
      <c r="U27" s="377"/>
      <c r="V27" s="377"/>
      <c r="W27" s="377"/>
      <c r="X27" s="377"/>
      <c r="Y27" s="378"/>
      <c r="Z27" s="395"/>
      <c r="AA27" s="396"/>
      <c r="AB27" s="396"/>
      <c r="AC27" s="396"/>
      <c r="AD27" s="396"/>
      <c r="AE27" s="396"/>
      <c r="AF27" s="396"/>
      <c r="AG27" s="396"/>
      <c r="AH27" s="397"/>
      <c r="AI27" s="55"/>
      <c r="AJ27" s="62"/>
      <c r="AK27" s="84"/>
      <c r="AL27" s="84"/>
      <c r="AM27" s="84"/>
      <c r="AN27" s="84"/>
      <c r="AO27" s="84"/>
      <c r="AP27" s="84"/>
      <c r="AQ27" s="84"/>
      <c r="AR27" s="88"/>
      <c r="AS27" s="88"/>
      <c r="AT27" s="88"/>
      <c r="AU27" s="88"/>
      <c r="AV27" s="88"/>
      <c r="AW27" s="88"/>
    </row>
    <row r="28" spans="2:49" s="27" customFormat="1" ht="27" customHeight="1">
      <c r="B28" s="428"/>
      <c r="C28" s="430" t="s">
        <v>304</v>
      </c>
      <c r="D28" s="414"/>
      <c r="E28" s="415"/>
      <c r="F28" s="399" t="s">
        <v>253</v>
      </c>
      <c r="G28" s="400"/>
      <c r="H28" s="444" t="s">
        <v>259</v>
      </c>
      <c r="I28" s="445"/>
      <c r="J28" s="445"/>
      <c r="K28" s="445"/>
      <c r="L28" s="445"/>
      <c r="M28" s="445"/>
      <c r="N28" s="445"/>
      <c r="O28" s="445"/>
      <c r="P28" s="446"/>
      <c r="Q28" s="444" t="s">
        <v>259</v>
      </c>
      <c r="R28" s="445"/>
      <c r="S28" s="445"/>
      <c r="T28" s="445"/>
      <c r="U28" s="445"/>
      <c r="V28" s="445"/>
      <c r="W28" s="445"/>
      <c r="X28" s="445"/>
      <c r="Y28" s="446"/>
      <c r="Z28" s="439"/>
      <c r="AA28" s="440"/>
      <c r="AB28" s="440"/>
      <c r="AC28" s="440"/>
      <c r="AD28" s="440"/>
      <c r="AE28" s="440"/>
      <c r="AF28" s="440"/>
      <c r="AG28" s="440"/>
      <c r="AH28" s="441"/>
      <c r="AI28" s="55"/>
      <c r="AJ28" s="62"/>
      <c r="AK28" s="116" t="b">
        <v>0</v>
      </c>
      <c r="AL28" s="116" t="b">
        <v>0</v>
      </c>
      <c r="AM28" s="84"/>
      <c r="AN28" s="84"/>
      <c r="AO28" s="84"/>
      <c r="AP28" s="84"/>
      <c r="AQ28" s="84"/>
      <c r="AR28" s="88"/>
      <c r="AS28" s="88"/>
      <c r="AT28" s="88"/>
      <c r="AU28" s="88"/>
      <c r="AV28" s="88"/>
      <c r="AW28" s="88"/>
    </row>
    <row r="29" spans="2:49" s="27" customFormat="1" ht="37.5" customHeight="1">
      <c r="B29" s="428"/>
      <c r="C29" s="416"/>
      <c r="D29" s="417"/>
      <c r="E29" s="418"/>
      <c r="F29" s="393"/>
      <c r="G29" s="394"/>
      <c r="H29" s="376"/>
      <c r="I29" s="377"/>
      <c r="J29" s="377"/>
      <c r="K29" s="377"/>
      <c r="L29" s="377"/>
      <c r="M29" s="377"/>
      <c r="N29" s="377"/>
      <c r="O29" s="377"/>
      <c r="P29" s="378"/>
      <c r="Q29" s="376"/>
      <c r="R29" s="377"/>
      <c r="S29" s="377"/>
      <c r="T29" s="377"/>
      <c r="U29" s="377"/>
      <c r="V29" s="377"/>
      <c r="W29" s="377"/>
      <c r="X29" s="377"/>
      <c r="Y29" s="378"/>
      <c r="Z29" s="442"/>
      <c r="AA29" s="402"/>
      <c r="AB29" s="402"/>
      <c r="AC29" s="402"/>
      <c r="AD29" s="402"/>
      <c r="AE29" s="402"/>
      <c r="AF29" s="402"/>
      <c r="AG29" s="402"/>
      <c r="AH29" s="443"/>
      <c r="AI29" s="55"/>
      <c r="AJ29" s="62"/>
      <c r="AK29" s="84"/>
      <c r="AL29" s="84"/>
      <c r="AM29" s="84"/>
      <c r="AN29" s="84"/>
      <c r="AO29" s="84"/>
      <c r="AP29" s="84"/>
      <c r="AQ29" s="84"/>
      <c r="AR29" s="88"/>
      <c r="AS29" s="88"/>
      <c r="AT29" s="88"/>
      <c r="AU29" s="88"/>
      <c r="AV29" s="88"/>
      <c r="AW29" s="88"/>
    </row>
    <row r="30" spans="2:49" s="27" customFormat="1" ht="27" customHeight="1">
      <c r="B30" s="428"/>
      <c r="C30" s="416"/>
      <c r="D30" s="417"/>
      <c r="E30" s="418"/>
      <c r="F30" s="404" t="s">
        <v>28</v>
      </c>
      <c r="G30" s="405"/>
      <c r="H30" s="444" t="s">
        <v>259</v>
      </c>
      <c r="I30" s="445"/>
      <c r="J30" s="445"/>
      <c r="K30" s="445"/>
      <c r="L30" s="445"/>
      <c r="M30" s="445"/>
      <c r="N30" s="445"/>
      <c r="O30" s="445"/>
      <c r="P30" s="446"/>
      <c r="Q30" s="444" t="s">
        <v>259</v>
      </c>
      <c r="R30" s="445"/>
      <c r="S30" s="445"/>
      <c r="T30" s="445"/>
      <c r="U30" s="445"/>
      <c r="V30" s="445"/>
      <c r="W30" s="445"/>
      <c r="X30" s="445"/>
      <c r="Y30" s="446"/>
      <c r="Z30" s="439"/>
      <c r="AA30" s="440"/>
      <c r="AB30" s="440"/>
      <c r="AC30" s="440"/>
      <c r="AD30" s="440"/>
      <c r="AE30" s="440"/>
      <c r="AF30" s="440"/>
      <c r="AG30" s="440"/>
      <c r="AH30" s="441"/>
      <c r="AI30" s="55"/>
      <c r="AJ30" s="62"/>
      <c r="AK30" s="85" t="b">
        <v>0</v>
      </c>
      <c r="AL30" s="85" t="b">
        <v>0</v>
      </c>
      <c r="AM30" s="84"/>
      <c r="AN30" s="84"/>
      <c r="AO30" s="84"/>
      <c r="AP30" s="84"/>
      <c r="AQ30" s="84"/>
      <c r="AR30" s="88"/>
      <c r="AS30" s="88"/>
      <c r="AT30" s="88"/>
      <c r="AU30" s="88"/>
      <c r="AV30" s="88"/>
      <c r="AW30" s="88"/>
    </row>
    <row r="31" spans="2:49" s="27" customFormat="1" ht="36.75" customHeight="1">
      <c r="B31" s="429"/>
      <c r="C31" s="419"/>
      <c r="D31" s="420"/>
      <c r="E31" s="421"/>
      <c r="F31" s="393"/>
      <c r="G31" s="394"/>
      <c r="H31" s="376"/>
      <c r="I31" s="377"/>
      <c r="J31" s="377"/>
      <c r="K31" s="377"/>
      <c r="L31" s="377"/>
      <c r="M31" s="377"/>
      <c r="N31" s="377"/>
      <c r="O31" s="377"/>
      <c r="P31" s="378"/>
      <c r="Q31" s="376"/>
      <c r="R31" s="377"/>
      <c r="S31" s="377"/>
      <c r="T31" s="377"/>
      <c r="U31" s="377"/>
      <c r="V31" s="377"/>
      <c r="W31" s="377"/>
      <c r="X31" s="377"/>
      <c r="Y31" s="378"/>
      <c r="Z31" s="442"/>
      <c r="AA31" s="402"/>
      <c r="AB31" s="402"/>
      <c r="AC31" s="402"/>
      <c r="AD31" s="402"/>
      <c r="AE31" s="402"/>
      <c r="AF31" s="402"/>
      <c r="AG31" s="402"/>
      <c r="AH31" s="443"/>
      <c r="AI31" s="55"/>
      <c r="AJ31" s="62"/>
      <c r="AK31" s="84"/>
      <c r="AL31" s="84"/>
      <c r="AM31" s="84"/>
      <c r="AN31" s="84"/>
      <c r="AO31" s="84"/>
      <c r="AP31" s="84"/>
      <c r="AQ31" s="84"/>
      <c r="AR31" s="88"/>
      <c r="AS31" s="88"/>
      <c r="AT31" s="88"/>
      <c r="AU31" s="88"/>
      <c r="AV31" s="88"/>
      <c r="AW31" s="88"/>
    </row>
    <row r="32" spans="2:49" s="47" customFormat="1" ht="33.75" customHeight="1">
      <c r="B32" s="163">
        <v>2</v>
      </c>
      <c r="C32" s="470" t="s">
        <v>22</v>
      </c>
      <c r="D32" s="471"/>
      <c r="E32" s="471"/>
      <c r="F32" s="471"/>
      <c r="G32" s="472"/>
      <c r="H32" s="464"/>
      <c r="I32" s="465"/>
      <c r="J32" s="465"/>
      <c r="K32" s="465"/>
      <c r="L32" s="465"/>
      <c r="M32" s="465"/>
      <c r="N32" s="465"/>
      <c r="O32" s="465"/>
      <c r="P32" s="466"/>
      <c r="Q32" s="464"/>
      <c r="R32" s="465"/>
      <c r="S32" s="465"/>
      <c r="T32" s="465"/>
      <c r="U32" s="465"/>
      <c r="V32" s="465"/>
      <c r="W32" s="465"/>
      <c r="X32" s="465"/>
      <c r="Y32" s="466"/>
      <c r="Z32" s="467"/>
      <c r="AA32" s="468"/>
      <c r="AB32" s="468"/>
      <c r="AC32" s="468"/>
      <c r="AD32" s="468"/>
      <c r="AE32" s="468"/>
      <c r="AF32" s="468"/>
      <c r="AG32" s="468"/>
      <c r="AH32" s="469"/>
      <c r="AI32" s="99"/>
      <c r="AJ32" s="85"/>
      <c r="AK32" s="100"/>
      <c r="AL32" s="100"/>
      <c r="AM32" s="100"/>
      <c r="AN32" s="100"/>
      <c r="AO32" s="100"/>
      <c r="AP32" s="100"/>
      <c r="AQ32" s="100"/>
      <c r="AR32" s="89"/>
      <c r="AS32" s="89"/>
      <c r="AT32" s="89"/>
      <c r="AU32" s="89"/>
      <c r="AV32" s="89"/>
      <c r="AW32" s="89"/>
    </row>
    <row r="33" spans="2:49" s="47" customFormat="1" ht="33.75" customHeight="1">
      <c r="B33" s="163">
        <v>3</v>
      </c>
      <c r="C33" s="473" t="s">
        <v>302</v>
      </c>
      <c r="D33" s="471"/>
      <c r="E33" s="471"/>
      <c r="F33" s="471"/>
      <c r="G33" s="472"/>
      <c r="H33" s="467"/>
      <c r="I33" s="468"/>
      <c r="J33" s="468"/>
      <c r="K33" s="468"/>
      <c r="L33" s="468"/>
      <c r="M33" s="468"/>
      <c r="N33" s="468"/>
      <c r="O33" s="468"/>
      <c r="P33" s="469"/>
      <c r="Q33" s="467"/>
      <c r="R33" s="468"/>
      <c r="S33" s="468"/>
      <c r="T33" s="468"/>
      <c r="U33" s="468"/>
      <c r="V33" s="468"/>
      <c r="W33" s="468"/>
      <c r="X33" s="468"/>
      <c r="Y33" s="469"/>
      <c r="Z33" s="467"/>
      <c r="AA33" s="468"/>
      <c r="AB33" s="468"/>
      <c r="AC33" s="468"/>
      <c r="AD33" s="468"/>
      <c r="AE33" s="468"/>
      <c r="AF33" s="468"/>
      <c r="AG33" s="468"/>
      <c r="AH33" s="469"/>
      <c r="AI33" s="101"/>
      <c r="AJ33" s="85"/>
      <c r="AK33" s="102"/>
      <c r="AL33" s="102"/>
      <c r="AM33" s="102"/>
      <c r="AN33" s="102"/>
      <c r="AO33" s="102"/>
      <c r="AP33" s="102"/>
      <c r="AQ33" s="102"/>
      <c r="AR33" s="103"/>
      <c r="AS33" s="89"/>
      <c r="AT33" s="89"/>
      <c r="AU33" s="89"/>
      <c r="AV33" s="89"/>
      <c r="AW33" s="89"/>
    </row>
    <row r="34" spans="2:49" s="47" customFormat="1" ht="18.75" customHeight="1">
      <c r="B34" s="462">
        <v>4</v>
      </c>
      <c r="C34" s="413" t="s">
        <v>23</v>
      </c>
      <c r="D34" s="414"/>
      <c r="E34" s="414"/>
      <c r="F34" s="414"/>
      <c r="G34" s="415"/>
      <c r="H34" s="246"/>
      <c r="I34" s="247" t="s">
        <v>260</v>
      </c>
      <c r="J34" s="247"/>
      <c r="K34" s="247"/>
      <c r="L34" s="247" t="s">
        <v>261</v>
      </c>
      <c r="M34" s="247"/>
      <c r="N34" s="248"/>
      <c r="O34" s="248"/>
      <c r="P34" s="248"/>
      <c r="Q34" s="246"/>
      <c r="R34" s="247" t="s">
        <v>260</v>
      </c>
      <c r="S34" s="247"/>
      <c r="T34" s="247"/>
      <c r="U34" s="247" t="s">
        <v>261</v>
      </c>
      <c r="V34" s="247"/>
      <c r="W34" s="248"/>
      <c r="X34" s="248"/>
      <c r="Y34" s="249"/>
      <c r="Z34" s="474"/>
      <c r="AA34" s="475"/>
      <c r="AB34" s="475"/>
      <c r="AC34" s="475"/>
      <c r="AD34" s="475"/>
      <c r="AE34" s="475"/>
      <c r="AF34" s="475"/>
      <c r="AG34" s="475"/>
      <c r="AH34" s="476"/>
      <c r="AI34" s="401" t="str">
        <f>IF(OR(AND(AJ34=TRUE,AM34=TRUE),AND(AJ34=TRUE,AL35=TRUE),AND(AJ34=TRUE,AL36=TRUE),AND(AK34=TRUE,AL35=TRUE),AND(AK34=TRUE,AL36=TRUE)),"！！申請不可！！"&amp;CHAR(10)&amp;"休業前と復帰後の雇用形態が異なる場合は申請不可となります。","")</f>
        <v/>
      </c>
      <c r="AJ34" s="85" t="b">
        <v>0</v>
      </c>
      <c r="AK34" s="100" t="b">
        <v>0</v>
      </c>
      <c r="AL34" s="100" t="b">
        <v>0</v>
      </c>
      <c r="AM34" s="100" t="b">
        <v>0</v>
      </c>
      <c r="AN34" s="100"/>
      <c r="AO34" s="100"/>
      <c r="AP34" s="100"/>
      <c r="AQ34" s="102"/>
      <c r="AR34" s="103"/>
      <c r="AS34" s="89"/>
      <c r="AT34" s="89"/>
      <c r="AU34" s="89"/>
      <c r="AV34" s="89"/>
      <c r="AW34" s="89"/>
    </row>
    <row r="35" spans="2:49" s="47" customFormat="1" ht="18.75" customHeight="1">
      <c r="B35" s="408"/>
      <c r="C35" s="416"/>
      <c r="D35" s="417"/>
      <c r="E35" s="417"/>
      <c r="F35" s="417"/>
      <c r="G35" s="418"/>
      <c r="H35" s="250"/>
      <c r="I35" s="251" t="s">
        <v>262</v>
      </c>
      <c r="J35" s="252"/>
      <c r="K35" s="251"/>
      <c r="L35" s="252"/>
      <c r="M35" s="251"/>
      <c r="N35" s="253"/>
      <c r="O35" s="253"/>
      <c r="P35" s="254"/>
      <c r="Q35" s="250"/>
      <c r="R35" s="251" t="s">
        <v>262</v>
      </c>
      <c r="S35" s="252"/>
      <c r="T35" s="251"/>
      <c r="U35" s="252"/>
      <c r="V35" s="251"/>
      <c r="W35" s="253"/>
      <c r="X35" s="253"/>
      <c r="Y35" s="255"/>
      <c r="Z35" s="477"/>
      <c r="AA35" s="478"/>
      <c r="AB35" s="478"/>
      <c r="AC35" s="478"/>
      <c r="AD35" s="478"/>
      <c r="AE35" s="478"/>
      <c r="AF35" s="478"/>
      <c r="AG35" s="478"/>
      <c r="AH35" s="479"/>
      <c r="AI35" s="401"/>
      <c r="AJ35" s="85" t="b">
        <v>0</v>
      </c>
      <c r="AK35" s="100"/>
      <c r="AL35" s="100" t="b">
        <v>0</v>
      </c>
      <c r="AM35" s="100"/>
      <c r="AN35" s="100"/>
      <c r="AO35" s="100"/>
      <c r="AP35" s="100"/>
      <c r="AQ35" s="102"/>
      <c r="AR35" s="103"/>
      <c r="AS35" s="89"/>
      <c r="AT35" s="89"/>
      <c r="AU35" s="89"/>
      <c r="AV35" s="89"/>
      <c r="AW35" s="89"/>
    </row>
    <row r="36" spans="2:49" s="47" customFormat="1" ht="24.75" customHeight="1">
      <c r="B36" s="408"/>
      <c r="C36" s="416"/>
      <c r="D36" s="417"/>
      <c r="E36" s="417"/>
      <c r="F36" s="417"/>
      <c r="G36" s="418"/>
      <c r="H36" s="157"/>
      <c r="I36" s="483" t="s">
        <v>263</v>
      </c>
      <c r="J36" s="483"/>
      <c r="K36" s="483"/>
      <c r="L36" s="484"/>
      <c r="M36" s="484"/>
      <c r="N36" s="484"/>
      <c r="O36" s="484"/>
      <c r="P36" s="175" t="s">
        <v>264</v>
      </c>
      <c r="Q36" s="157"/>
      <c r="R36" s="483" t="s">
        <v>263</v>
      </c>
      <c r="S36" s="483"/>
      <c r="T36" s="483"/>
      <c r="U36" s="484"/>
      <c r="V36" s="484"/>
      <c r="W36" s="484"/>
      <c r="X36" s="484"/>
      <c r="Y36" s="175" t="s">
        <v>264</v>
      </c>
      <c r="Z36" s="477"/>
      <c r="AA36" s="478"/>
      <c r="AB36" s="478"/>
      <c r="AC36" s="478"/>
      <c r="AD36" s="478"/>
      <c r="AE36" s="478"/>
      <c r="AF36" s="478"/>
      <c r="AG36" s="478"/>
      <c r="AH36" s="479"/>
      <c r="AI36" s="401"/>
      <c r="AJ36" s="85" t="b">
        <v>0</v>
      </c>
      <c r="AK36" s="100"/>
      <c r="AL36" s="100" t="b">
        <v>0</v>
      </c>
      <c r="AM36" s="100"/>
      <c r="AN36" s="100"/>
      <c r="AO36" s="100"/>
      <c r="AP36" s="100"/>
      <c r="AQ36" s="102"/>
      <c r="AR36" s="103"/>
      <c r="AS36" s="89"/>
      <c r="AT36" s="89"/>
      <c r="AU36" s="89"/>
      <c r="AV36" s="89"/>
      <c r="AW36" s="89"/>
    </row>
    <row r="37" spans="2:49" s="47" customFormat="1" ht="13.5" customHeight="1">
      <c r="B37" s="408"/>
      <c r="C37" s="416"/>
      <c r="D37" s="417"/>
      <c r="E37" s="417"/>
      <c r="F37" s="417"/>
      <c r="G37" s="418"/>
      <c r="H37" s="191" t="s">
        <v>293</v>
      </c>
      <c r="I37" s="243"/>
      <c r="J37" s="243"/>
      <c r="K37" s="243"/>
      <c r="L37" s="244"/>
      <c r="M37" s="244"/>
      <c r="N37" s="244"/>
      <c r="O37" s="244"/>
      <c r="P37" s="193"/>
      <c r="Q37" s="245"/>
      <c r="R37" s="243"/>
      <c r="S37" s="243"/>
      <c r="T37" s="243"/>
      <c r="U37" s="244"/>
      <c r="V37" s="244"/>
      <c r="W37" s="244"/>
      <c r="X37" s="244"/>
      <c r="Y37" s="194"/>
      <c r="Z37" s="477"/>
      <c r="AA37" s="478"/>
      <c r="AB37" s="478"/>
      <c r="AC37" s="478"/>
      <c r="AD37" s="478"/>
      <c r="AE37" s="478"/>
      <c r="AF37" s="478"/>
      <c r="AG37" s="478"/>
      <c r="AH37" s="479"/>
      <c r="AI37" s="401"/>
      <c r="AJ37" s="85"/>
      <c r="AK37" s="100"/>
      <c r="AL37" s="100"/>
      <c r="AM37" s="100"/>
      <c r="AN37" s="100"/>
      <c r="AO37" s="100"/>
      <c r="AP37" s="100"/>
      <c r="AQ37" s="102"/>
      <c r="AR37" s="103"/>
      <c r="AS37" s="89"/>
      <c r="AT37" s="89"/>
      <c r="AU37" s="89"/>
      <c r="AV37" s="89"/>
      <c r="AW37" s="89"/>
    </row>
    <row r="38" spans="2:49" s="47" customFormat="1" ht="26.25" customHeight="1">
      <c r="B38" s="463"/>
      <c r="C38" s="419"/>
      <c r="D38" s="420"/>
      <c r="E38" s="420"/>
      <c r="F38" s="420"/>
      <c r="G38" s="421"/>
      <c r="H38" s="113" t="s">
        <v>294</v>
      </c>
      <c r="I38" s="114"/>
      <c r="J38" s="485" t="s">
        <v>295</v>
      </c>
      <c r="K38" s="485"/>
      <c r="L38" s="485"/>
      <c r="M38" s="485"/>
      <c r="N38" s="485"/>
      <c r="O38" s="485"/>
      <c r="P38" s="485"/>
      <c r="Q38" s="485"/>
      <c r="R38" s="485"/>
      <c r="S38" s="485"/>
      <c r="T38" s="485"/>
      <c r="U38" s="485"/>
      <c r="V38" s="485"/>
      <c r="W38" s="485"/>
      <c r="X38" s="485"/>
      <c r="Y38" s="486"/>
      <c r="Z38" s="480"/>
      <c r="AA38" s="481"/>
      <c r="AB38" s="481"/>
      <c r="AC38" s="481"/>
      <c r="AD38" s="481"/>
      <c r="AE38" s="481"/>
      <c r="AF38" s="481"/>
      <c r="AG38" s="481"/>
      <c r="AH38" s="482"/>
      <c r="AI38" s="104"/>
      <c r="AJ38" s="85" t="b">
        <v>0</v>
      </c>
      <c r="AK38" s="100"/>
      <c r="AL38" s="100"/>
      <c r="AM38" s="100"/>
      <c r="AN38" s="100"/>
      <c r="AO38" s="100"/>
      <c r="AP38" s="100"/>
      <c r="AQ38" s="100"/>
      <c r="AR38" s="89"/>
      <c r="AS38" s="89"/>
      <c r="AT38" s="89"/>
      <c r="AU38" s="89"/>
      <c r="AV38" s="89"/>
      <c r="AW38" s="89"/>
    </row>
    <row r="39" spans="2:49" s="47" customFormat="1" ht="18" customHeight="1">
      <c r="B39" s="161"/>
      <c r="C39" s="413" t="s">
        <v>250</v>
      </c>
      <c r="D39" s="414"/>
      <c r="E39" s="414"/>
      <c r="F39" s="414"/>
      <c r="G39" s="415"/>
      <c r="H39" s="422" t="s">
        <v>251</v>
      </c>
      <c r="I39" s="423"/>
      <c r="J39" s="423"/>
      <c r="K39" s="423"/>
      <c r="L39" s="96"/>
      <c r="M39" s="96"/>
      <c r="N39" s="96"/>
      <c r="O39" s="96"/>
      <c r="P39" s="106"/>
      <c r="Q39" s="422" t="s">
        <v>251</v>
      </c>
      <c r="R39" s="423"/>
      <c r="S39" s="423"/>
      <c r="T39" s="423"/>
      <c r="U39" s="96"/>
      <c r="V39" s="96"/>
      <c r="W39" s="96"/>
      <c r="X39" s="96"/>
      <c r="Y39" s="106"/>
      <c r="Z39" s="373"/>
      <c r="AA39" s="374"/>
      <c r="AB39" s="374"/>
      <c r="AC39" s="374"/>
      <c r="AD39" s="374"/>
      <c r="AE39" s="374"/>
      <c r="AF39" s="374"/>
      <c r="AG39" s="374"/>
      <c r="AH39" s="375"/>
      <c r="AI39" s="403" t="str">
        <f>IF(OR(AND($AJ$40=TRUE,$AO$40=TRUE),AND($AJ$40=TRUE,$AP$40=TRUE),AND($AJ$40=TRUE,$AN$41=TRUE),AND($AM$40=TRUE,$AN$40=TRUE),AND($AM$40=TRUE,$AO$40=TRUE),AND($AM$40=TRUE,$AP$40=TRUE),AND($AM$40=TRUE,$AN$41=TRUE),AND($AK$40=TRUE,$AP$40=TRUE)),"※給与形態が休業前・復帰後で異なっています。その場合、就業規則や労使協定、労働協約等での規定が必要です。ない場合は申請不可となります。"&amp;CHAR(10)&amp;"就業規則に規定されている場合は当該ページを右側の相違理由欄にご記入ください。労使協定、労働協約等の場合は該当文書（写し）をご提出ください。","")</f>
        <v/>
      </c>
      <c r="AJ39" s="85"/>
      <c r="AK39" s="100"/>
      <c r="AL39" s="100"/>
      <c r="AM39" s="100"/>
      <c r="AN39" s="100"/>
      <c r="AO39" s="100"/>
      <c r="AP39" s="100"/>
      <c r="AQ39" s="85"/>
      <c r="AR39" s="89"/>
      <c r="AS39" s="89"/>
      <c r="AT39" s="89"/>
      <c r="AU39" s="89"/>
      <c r="AV39" s="89"/>
      <c r="AW39" s="89"/>
    </row>
    <row r="40" spans="2:49" s="47" customFormat="1" ht="18" customHeight="1">
      <c r="B40" s="408">
        <v>5</v>
      </c>
      <c r="C40" s="416"/>
      <c r="D40" s="417"/>
      <c r="E40" s="417"/>
      <c r="F40" s="417"/>
      <c r="G40" s="418"/>
      <c r="H40" s="198"/>
      <c r="I40" s="431" t="s">
        <v>296</v>
      </c>
      <c r="J40" s="431"/>
      <c r="K40" s="343" t="s">
        <v>310</v>
      </c>
      <c r="L40" s="343"/>
      <c r="M40" s="343" t="s">
        <v>311</v>
      </c>
      <c r="N40" s="343"/>
      <c r="O40" s="343" t="s">
        <v>312</v>
      </c>
      <c r="P40" s="344"/>
      <c r="Q40" s="198"/>
      <c r="R40" s="343" t="s">
        <v>296</v>
      </c>
      <c r="S40" s="343"/>
      <c r="T40" s="343" t="s">
        <v>310</v>
      </c>
      <c r="U40" s="343"/>
      <c r="V40" s="343" t="s">
        <v>311</v>
      </c>
      <c r="W40" s="343"/>
      <c r="X40" s="343" t="s">
        <v>312</v>
      </c>
      <c r="Y40" s="344"/>
      <c r="Z40" s="424"/>
      <c r="AA40" s="425"/>
      <c r="AB40" s="425"/>
      <c r="AC40" s="425"/>
      <c r="AD40" s="425"/>
      <c r="AE40" s="425"/>
      <c r="AF40" s="425"/>
      <c r="AG40" s="425"/>
      <c r="AH40" s="426"/>
      <c r="AI40" s="403"/>
      <c r="AJ40" s="85" t="b">
        <v>0</v>
      </c>
      <c r="AK40" s="105" t="b">
        <v>0</v>
      </c>
      <c r="AL40" s="105" t="b">
        <v>0</v>
      </c>
      <c r="AM40" s="105" t="b">
        <v>0</v>
      </c>
      <c r="AN40" s="105" t="b">
        <v>0</v>
      </c>
      <c r="AO40" s="105" t="b">
        <v>0</v>
      </c>
      <c r="AP40" s="100" t="b">
        <v>0</v>
      </c>
      <c r="AQ40" s="85" t="b">
        <v>0</v>
      </c>
      <c r="AR40" s="89"/>
      <c r="AS40" s="89"/>
      <c r="AT40" s="89"/>
      <c r="AU40" s="89"/>
      <c r="AV40" s="89"/>
      <c r="AW40" s="89"/>
    </row>
    <row r="41" spans="2:49" s="47" customFormat="1" ht="21" customHeight="1">
      <c r="B41" s="408"/>
      <c r="C41" s="416"/>
      <c r="D41" s="417"/>
      <c r="E41" s="417"/>
      <c r="F41" s="417"/>
      <c r="G41" s="418"/>
      <c r="H41" s="176"/>
      <c r="I41" s="173" t="s">
        <v>309</v>
      </c>
      <c r="J41" s="92"/>
      <c r="K41" s="177"/>
      <c r="L41" s="402"/>
      <c r="M41" s="402"/>
      <c r="N41" s="402"/>
      <c r="O41" s="402"/>
      <c r="P41" s="172" t="s">
        <v>94</v>
      </c>
      <c r="Q41" s="176"/>
      <c r="R41" s="173" t="s">
        <v>298</v>
      </c>
      <c r="S41" s="92"/>
      <c r="T41" s="177"/>
      <c r="U41" s="402"/>
      <c r="V41" s="402"/>
      <c r="W41" s="402"/>
      <c r="X41" s="402"/>
      <c r="Y41" s="172" t="s">
        <v>94</v>
      </c>
      <c r="Z41" s="376"/>
      <c r="AA41" s="377"/>
      <c r="AB41" s="377"/>
      <c r="AC41" s="377"/>
      <c r="AD41" s="377"/>
      <c r="AE41" s="377"/>
      <c r="AF41" s="377"/>
      <c r="AG41" s="377"/>
      <c r="AH41" s="378"/>
      <c r="AI41" s="403"/>
      <c r="AJ41" s="85" t="b">
        <v>0</v>
      </c>
      <c r="AK41" s="105"/>
      <c r="AL41" s="105"/>
      <c r="AM41" s="105"/>
      <c r="AN41" s="105" t="b">
        <v>0</v>
      </c>
      <c r="AO41" s="105"/>
      <c r="AP41" s="100"/>
      <c r="AQ41" s="85"/>
      <c r="AR41" s="89"/>
      <c r="AS41" s="89"/>
      <c r="AT41" s="89"/>
      <c r="AU41" s="89"/>
      <c r="AV41" s="89"/>
      <c r="AW41" s="89"/>
    </row>
    <row r="42" spans="2:49" s="55" customFormat="1" ht="18.75" customHeight="1">
      <c r="B42" s="408"/>
      <c r="C42" s="416"/>
      <c r="D42" s="417"/>
      <c r="E42" s="417"/>
      <c r="F42" s="417"/>
      <c r="G42" s="418"/>
      <c r="H42" s="409" t="s">
        <v>265</v>
      </c>
      <c r="I42" s="410"/>
      <c r="J42" s="410"/>
      <c r="K42" s="410"/>
      <c r="L42" s="410"/>
      <c r="M42" s="410"/>
      <c r="N42" s="410"/>
      <c r="O42" s="410"/>
      <c r="P42" s="411"/>
      <c r="Q42" s="409" t="s">
        <v>265</v>
      </c>
      <c r="R42" s="410"/>
      <c r="S42" s="410"/>
      <c r="T42" s="410"/>
      <c r="U42" s="410"/>
      <c r="V42" s="410"/>
      <c r="W42" s="410"/>
      <c r="X42" s="410"/>
      <c r="Y42" s="411"/>
      <c r="Z42" s="373"/>
      <c r="AA42" s="374"/>
      <c r="AB42" s="374"/>
      <c r="AC42" s="374"/>
      <c r="AD42" s="374"/>
      <c r="AE42" s="374"/>
      <c r="AF42" s="374"/>
      <c r="AG42" s="374"/>
      <c r="AH42" s="375"/>
      <c r="AI42" s="403"/>
      <c r="AJ42" s="62"/>
      <c r="AK42" s="105"/>
      <c r="AL42" s="105"/>
      <c r="AM42" s="105"/>
      <c r="AN42" s="105"/>
      <c r="AO42" s="105"/>
      <c r="AP42" s="105"/>
      <c r="AQ42" s="62"/>
      <c r="AR42" s="94"/>
      <c r="AS42" s="94"/>
      <c r="AT42" s="94"/>
      <c r="AU42" s="94"/>
      <c r="AV42" s="94"/>
      <c r="AW42" s="94"/>
    </row>
    <row r="43" spans="2:49" s="55" customFormat="1" ht="18.75" customHeight="1">
      <c r="B43" s="408"/>
      <c r="C43" s="416"/>
      <c r="D43" s="417"/>
      <c r="E43" s="417"/>
      <c r="F43" s="417"/>
      <c r="G43" s="418"/>
      <c r="H43" s="107"/>
      <c r="I43" s="412"/>
      <c r="J43" s="412"/>
      <c r="K43" s="412"/>
      <c r="L43" s="412"/>
      <c r="M43" s="412"/>
      <c r="N43" s="412"/>
      <c r="O43" s="108" t="s">
        <v>266</v>
      </c>
      <c r="P43" s="109"/>
      <c r="Q43" s="107"/>
      <c r="R43" s="412"/>
      <c r="S43" s="412"/>
      <c r="T43" s="412"/>
      <c r="U43" s="412"/>
      <c r="V43" s="412"/>
      <c r="W43" s="412"/>
      <c r="X43" s="108" t="s">
        <v>266</v>
      </c>
      <c r="Y43" s="110"/>
      <c r="Z43" s="376"/>
      <c r="AA43" s="377"/>
      <c r="AB43" s="377"/>
      <c r="AC43" s="377"/>
      <c r="AD43" s="377"/>
      <c r="AE43" s="377"/>
      <c r="AF43" s="377"/>
      <c r="AG43" s="377"/>
      <c r="AH43" s="378"/>
      <c r="AI43" s="403"/>
      <c r="AJ43" s="94"/>
      <c r="AK43" s="261"/>
      <c r="AL43" s="261"/>
      <c r="AM43" s="261"/>
      <c r="AN43" s="261"/>
      <c r="AO43" s="261"/>
      <c r="AP43" s="261"/>
      <c r="AQ43" s="94"/>
      <c r="AR43" s="94"/>
      <c r="AS43" s="94"/>
      <c r="AT43" s="94"/>
      <c r="AU43" s="94"/>
      <c r="AV43" s="94"/>
      <c r="AW43" s="94"/>
    </row>
    <row r="44" spans="2:49" s="98" customFormat="1" ht="19.5" customHeight="1">
      <c r="B44" s="408"/>
      <c r="C44" s="416"/>
      <c r="D44" s="417"/>
      <c r="E44" s="417"/>
      <c r="F44" s="417"/>
      <c r="G44" s="418"/>
      <c r="H44" s="409" t="s">
        <v>299</v>
      </c>
      <c r="I44" s="410"/>
      <c r="J44" s="410"/>
      <c r="K44" s="410"/>
      <c r="L44" s="410"/>
      <c r="M44" s="410"/>
      <c r="N44" s="410"/>
      <c r="O44" s="410"/>
      <c r="P44" s="411"/>
      <c r="Q44" s="409" t="s">
        <v>299</v>
      </c>
      <c r="R44" s="410"/>
      <c r="S44" s="410"/>
      <c r="T44" s="410"/>
      <c r="U44" s="410"/>
      <c r="V44" s="410"/>
      <c r="W44" s="410"/>
      <c r="X44" s="410"/>
      <c r="Y44" s="411"/>
      <c r="Z44" s="373"/>
      <c r="AA44" s="374"/>
      <c r="AB44" s="374"/>
      <c r="AC44" s="374"/>
      <c r="AD44" s="374"/>
      <c r="AE44" s="374"/>
      <c r="AF44" s="374"/>
      <c r="AG44" s="374"/>
      <c r="AH44" s="375"/>
      <c r="AI44" s="111"/>
      <c r="AJ44" s="112"/>
      <c r="AK44" s="112"/>
      <c r="AL44" s="112"/>
      <c r="AM44" s="112"/>
      <c r="AN44" s="112"/>
      <c r="AO44" s="112"/>
      <c r="AP44" s="112"/>
      <c r="AQ44" s="112"/>
      <c r="AR44" s="112"/>
      <c r="AS44" s="112"/>
      <c r="AT44" s="112"/>
      <c r="AU44" s="112"/>
      <c r="AV44" s="112"/>
      <c r="AW44" s="112"/>
    </row>
    <row r="45" spans="2:49" s="55" customFormat="1" ht="26.25" customHeight="1">
      <c r="B45" s="162"/>
      <c r="C45" s="419"/>
      <c r="D45" s="420"/>
      <c r="E45" s="420"/>
      <c r="F45" s="420"/>
      <c r="G45" s="421"/>
      <c r="H45" s="113"/>
      <c r="I45" s="412"/>
      <c r="J45" s="412"/>
      <c r="K45" s="412"/>
      <c r="L45" s="412"/>
      <c r="M45" s="412"/>
      <c r="N45" s="412"/>
      <c r="O45" s="114" t="s">
        <v>266</v>
      </c>
      <c r="P45" s="115"/>
      <c r="Q45" s="113"/>
      <c r="R45" s="412"/>
      <c r="S45" s="412"/>
      <c r="T45" s="412"/>
      <c r="U45" s="412"/>
      <c r="V45" s="412"/>
      <c r="W45" s="412"/>
      <c r="X45" s="114" t="s">
        <v>266</v>
      </c>
      <c r="Y45" s="115"/>
      <c r="Z45" s="376"/>
      <c r="AA45" s="377"/>
      <c r="AB45" s="377"/>
      <c r="AC45" s="377"/>
      <c r="AD45" s="377"/>
      <c r="AE45" s="377"/>
      <c r="AF45" s="377"/>
      <c r="AG45" s="377"/>
      <c r="AH45" s="378"/>
      <c r="AI45" s="104"/>
      <c r="AJ45" s="94"/>
      <c r="AK45" s="94"/>
      <c r="AL45" s="94"/>
      <c r="AM45" s="94"/>
      <c r="AN45" s="94"/>
      <c r="AO45" s="94"/>
      <c r="AP45" s="94"/>
      <c r="AQ45" s="94"/>
      <c r="AR45" s="94"/>
      <c r="AS45" s="94"/>
      <c r="AT45" s="94"/>
      <c r="AU45" s="94"/>
      <c r="AV45" s="94"/>
      <c r="AW45" s="94"/>
    </row>
    <row r="46" spans="2:49" s="27" customFormat="1" ht="6" customHeight="1">
      <c r="B46" s="94"/>
      <c r="C46" s="94"/>
      <c r="D46" s="94"/>
      <c r="E46" s="94"/>
      <c r="F46" s="94"/>
      <c r="G46" s="94"/>
      <c r="H46" s="127"/>
      <c r="I46" s="88"/>
      <c r="J46" s="127"/>
      <c r="K46" s="127"/>
      <c r="L46" s="127"/>
      <c r="M46" s="127"/>
      <c r="N46" s="127"/>
      <c r="O46" s="127"/>
      <c r="P46" s="127"/>
      <c r="Q46" s="127"/>
      <c r="R46" s="127"/>
      <c r="S46" s="127"/>
      <c r="T46" s="127"/>
      <c r="U46" s="127"/>
      <c r="V46" s="127"/>
      <c r="W46" s="127"/>
      <c r="X46" s="127"/>
      <c r="Y46" s="127"/>
      <c r="Z46" s="126"/>
      <c r="AA46" s="126"/>
      <c r="AB46" s="126"/>
      <c r="AC46" s="126"/>
      <c r="AD46" s="126"/>
      <c r="AE46" s="126"/>
      <c r="AF46" s="126"/>
      <c r="AG46" s="126"/>
      <c r="AH46" s="126"/>
      <c r="AI46" s="97"/>
      <c r="AJ46" s="88"/>
      <c r="AK46" s="88"/>
      <c r="AL46" s="88"/>
      <c r="AM46" s="88"/>
      <c r="AN46" s="88"/>
      <c r="AO46" s="88"/>
      <c r="AP46" s="88"/>
      <c r="AQ46" s="88"/>
      <c r="AR46" s="88"/>
      <c r="AS46" s="88"/>
      <c r="AT46" s="88"/>
      <c r="AU46" s="88"/>
      <c r="AV46" s="88"/>
      <c r="AW46" s="88"/>
    </row>
    <row r="47" spans="2:49" s="189" customFormat="1" ht="10.5">
      <c r="B47" s="406" t="s">
        <v>281</v>
      </c>
      <c r="C47" s="406"/>
      <c r="D47" s="406"/>
      <c r="E47" s="406"/>
      <c r="F47" s="406"/>
      <c r="G47" s="406"/>
      <c r="H47" s="406"/>
      <c r="I47" s="406"/>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06"/>
      <c r="AI47" s="188"/>
      <c r="AJ47" s="128"/>
      <c r="AK47" s="128"/>
      <c r="AL47" s="128"/>
      <c r="AM47" s="128"/>
      <c r="AN47" s="128"/>
      <c r="AO47" s="128"/>
      <c r="AP47" s="128"/>
      <c r="AQ47" s="128"/>
      <c r="AR47" s="128"/>
      <c r="AS47" s="128"/>
      <c r="AT47" s="128"/>
      <c r="AU47" s="128"/>
      <c r="AV47" s="128"/>
      <c r="AW47" s="128"/>
    </row>
    <row r="48" spans="2:49" s="189" customFormat="1" ht="10.5">
      <c r="B48" s="406" t="s">
        <v>329</v>
      </c>
      <c r="C48" s="406"/>
      <c r="D48" s="406"/>
      <c r="E48" s="406"/>
      <c r="F48" s="406"/>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188"/>
      <c r="AJ48" s="128"/>
      <c r="AK48" s="128"/>
      <c r="AL48" s="128"/>
      <c r="AM48" s="128"/>
      <c r="AN48" s="128"/>
      <c r="AO48" s="128"/>
      <c r="AP48" s="128"/>
      <c r="AQ48" s="128"/>
      <c r="AR48" s="128"/>
      <c r="AS48" s="128"/>
      <c r="AT48" s="128"/>
      <c r="AU48" s="128"/>
      <c r="AV48" s="128"/>
      <c r="AW48" s="128"/>
    </row>
    <row r="49" spans="2:49" s="189" customFormat="1" ht="10.5">
      <c r="B49" s="406" t="s">
        <v>330</v>
      </c>
      <c r="C49" s="407"/>
      <c r="D49" s="407"/>
      <c r="E49" s="407"/>
      <c r="F49" s="407"/>
      <c r="G49" s="407"/>
      <c r="H49" s="407"/>
      <c r="I49" s="407"/>
      <c r="J49" s="407"/>
      <c r="K49" s="407"/>
      <c r="L49" s="407"/>
      <c r="M49" s="407"/>
      <c r="N49" s="407"/>
      <c r="O49" s="407"/>
      <c r="P49" s="407"/>
      <c r="Q49" s="407"/>
      <c r="R49" s="407"/>
      <c r="S49" s="407"/>
      <c r="T49" s="407"/>
      <c r="U49" s="407"/>
      <c r="V49" s="407"/>
      <c r="W49" s="407"/>
      <c r="X49" s="407"/>
      <c r="Y49" s="407"/>
      <c r="Z49" s="407"/>
      <c r="AA49" s="407"/>
      <c r="AB49" s="407"/>
      <c r="AC49" s="407"/>
      <c r="AD49" s="407"/>
      <c r="AE49" s="407"/>
      <c r="AF49" s="407"/>
      <c r="AG49" s="407"/>
      <c r="AH49" s="407"/>
      <c r="AI49" s="188"/>
      <c r="AJ49" s="128"/>
      <c r="AK49" s="128"/>
      <c r="AL49" s="128"/>
      <c r="AM49" s="128"/>
      <c r="AN49" s="128"/>
      <c r="AO49" s="128"/>
      <c r="AP49" s="128"/>
      <c r="AQ49" s="128"/>
      <c r="AR49" s="128"/>
      <c r="AS49" s="128"/>
      <c r="AT49" s="128"/>
      <c r="AU49" s="128"/>
      <c r="AV49" s="128"/>
      <c r="AW49" s="128"/>
    </row>
    <row r="50" spans="2:49" s="189" customFormat="1" ht="10.5">
      <c r="B50" s="128" t="s">
        <v>300</v>
      </c>
      <c r="C50" s="128"/>
      <c r="D50" s="128"/>
      <c r="E50" s="128"/>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88"/>
      <c r="AJ50" s="128"/>
      <c r="AK50" s="128"/>
      <c r="AL50" s="128"/>
      <c r="AM50" s="128"/>
      <c r="AN50" s="128"/>
      <c r="AO50" s="128"/>
      <c r="AP50" s="128"/>
      <c r="AQ50" s="128"/>
      <c r="AR50" s="128"/>
      <c r="AS50" s="128"/>
      <c r="AT50" s="128"/>
      <c r="AU50" s="128"/>
      <c r="AV50" s="128"/>
      <c r="AW50" s="128"/>
    </row>
    <row r="51" spans="2:49" s="189" customFormat="1" ht="10.5">
      <c r="B51" s="406" t="s">
        <v>301</v>
      </c>
      <c r="C51" s="406"/>
      <c r="D51" s="406"/>
      <c r="E51" s="406"/>
      <c r="F51" s="407"/>
      <c r="G51" s="407"/>
      <c r="H51" s="407"/>
      <c r="I51" s="407"/>
      <c r="J51" s="407"/>
      <c r="K51" s="407"/>
      <c r="L51" s="407"/>
      <c r="M51" s="407"/>
      <c r="N51" s="407"/>
      <c r="O51" s="407"/>
      <c r="P51" s="407"/>
      <c r="Q51" s="407"/>
      <c r="R51" s="407"/>
      <c r="S51" s="407"/>
      <c r="T51" s="407"/>
      <c r="U51" s="407"/>
      <c r="V51" s="407"/>
      <c r="W51" s="407"/>
      <c r="X51" s="407"/>
      <c r="Y51" s="407"/>
      <c r="Z51" s="407"/>
      <c r="AA51" s="407"/>
      <c r="AB51" s="407"/>
      <c r="AC51" s="407"/>
      <c r="AD51" s="407"/>
      <c r="AE51" s="407"/>
      <c r="AF51" s="407"/>
      <c r="AG51" s="407"/>
      <c r="AH51" s="407"/>
      <c r="AI51" s="188"/>
      <c r="AJ51" s="128"/>
      <c r="AK51" s="128"/>
      <c r="AL51" s="128"/>
      <c r="AM51" s="128"/>
      <c r="AN51" s="128"/>
      <c r="AO51" s="128"/>
      <c r="AP51" s="128"/>
      <c r="AQ51" s="128"/>
      <c r="AR51" s="128"/>
      <c r="AS51" s="128"/>
      <c r="AT51" s="128"/>
      <c r="AU51" s="128"/>
      <c r="AV51" s="128"/>
      <c r="AW51" s="128"/>
    </row>
    <row r="52" spans="2:49" ht="22.5" customHeight="1">
      <c r="B52" s="156"/>
      <c r="C52" s="518"/>
      <c r="D52" s="518"/>
      <c r="E52" s="518"/>
      <c r="F52" s="518"/>
      <c r="G52" s="518"/>
      <c r="H52" s="518"/>
      <c r="I52" s="518"/>
      <c r="J52" s="518"/>
      <c r="K52" s="518"/>
      <c r="L52" s="518"/>
      <c r="O52" s="519" t="str">
        <f>IF(AJ13*AJ15=1,"",IF(OR(AJ13&gt;AK11,AJ15&gt;AK11),"※子が2歳以上の育業日数は除外しています",""))</f>
        <v/>
      </c>
      <c r="P52" s="519"/>
      <c r="Q52" s="519"/>
      <c r="R52" s="519"/>
      <c r="S52" s="519"/>
      <c r="T52" s="519"/>
      <c r="U52" s="519"/>
      <c r="V52" s="519"/>
      <c r="W52" s="519"/>
      <c r="X52" s="519"/>
      <c r="Y52" s="519"/>
      <c r="Z52" s="519"/>
      <c r="AA52" s="519"/>
      <c r="AB52" s="519"/>
      <c r="AC52" s="519"/>
      <c r="AD52" s="519"/>
      <c r="AE52" s="519"/>
      <c r="AF52" s="519"/>
      <c r="AG52" s="519"/>
      <c r="AH52" s="519"/>
      <c r="AI52" s="90"/>
      <c r="AM52" s="88"/>
    </row>
    <row r="53" spans="2:49" ht="22.5" customHeight="1">
      <c r="B53" s="64"/>
      <c r="C53" s="28"/>
      <c r="D53" s="28"/>
      <c r="E53" s="30"/>
      <c r="F53" s="29"/>
      <c r="G53" s="29"/>
      <c r="AI53" s="90"/>
      <c r="AM53" s="88"/>
    </row>
    <row r="54" spans="2:49" ht="36" customHeight="1">
      <c r="AI54" s="95"/>
      <c r="AJ54" s="95"/>
      <c r="AK54" s="95"/>
      <c r="AL54" s="95"/>
      <c r="AM54" s="95"/>
      <c r="AN54" s="95"/>
      <c r="AO54" s="95"/>
      <c r="AP54" s="95"/>
    </row>
    <row r="55" spans="2:49" ht="22.5" customHeight="1">
      <c r="B55" s="64"/>
      <c r="C55" s="28"/>
      <c r="D55" s="28"/>
      <c r="E55" s="30"/>
      <c r="F55" s="29"/>
      <c r="G55" s="29"/>
      <c r="AI55" s="90"/>
      <c r="AM55" s="88"/>
    </row>
    <row r="56" spans="2:49" ht="22.5" customHeight="1">
      <c r="B56" s="64"/>
      <c r="C56" s="28"/>
      <c r="D56" s="28"/>
      <c r="E56" s="30"/>
      <c r="F56" s="29"/>
      <c r="G56" s="29"/>
      <c r="AI56" s="90"/>
      <c r="AM56" s="88"/>
    </row>
    <row r="57" spans="2:49" ht="22.5" customHeight="1">
      <c r="B57" s="64"/>
      <c r="C57" s="28"/>
      <c r="D57" s="28"/>
      <c r="E57" s="30"/>
      <c r="F57" s="29"/>
      <c r="G57" s="29"/>
      <c r="AI57" s="90"/>
      <c r="AM57" s="88"/>
    </row>
    <row r="58" spans="2:49" ht="22.5" customHeight="1">
      <c r="B58" s="64"/>
      <c r="C58" s="28"/>
      <c r="D58" s="28"/>
      <c r="E58" s="30"/>
      <c r="F58" s="29"/>
      <c r="G58" s="29"/>
      <c r="AI58" s="90"/>
      <c r="AM58" s="88"/>
    </row>
    <row r="59" spans="2:49" ht="22.5" customHeight="1">
      <c r="B59" s="64"/>
      <c r="C59" s="28"/>
      <c r="D59" s="28"/>
      <c r="E59" s="30"/>
      <c r="F59" s="29"/>
      <c r="G59" s="29"/>
      <c r="AI59" s="90"/>
      <c r="AM59" s="88"/>
    </row>
    <row r="60" spans="2:49" ht="22.5" customHeight="1">
      <c r="B60" s="64"/>
      <c r="C60" s="28"/>
      <c r="D60" s="28"/>
      <c r="E60" s="30"/>
      <c r="F60" s="29"/>
      <c r="G60" s="29"/>
      <c r="AI60" s="90"/>
      <c r="AM60" s="88"/>
    </row>
    <row r="61" spans="2:49" ht="22.5" customHeight="1">
      <c r="B61" s="64"/>
      <c r="C61" s="28"/>
      <c r="D61" s="28"/>
      <c r="E61" s="30"/>
      <c r="F61" s="29"/>
      <c r="G61" s="29"/>
      <c r="AI61" s="90"/>
      <c r="AM61" s="88"/>
    </row>
    <row r="62" spans="2:49" ht="22.5" customHeight="1">
      <c r="B62" s="64"/>
      <c r="C62" s="28"/>
      <c r="D62" s="28"/>
      <c r="E62" s="30"/>
      <c r="F62" s="29"/>
      <c r="G62" s="29"/>
      <c r="AI62" s="90"/>
      <c r="AM62" s="88"/>
    </row>
    <row r="63" spans="2:49" ht="22.5" customHeight="1">
      <c r="B63" s="64"/>
      <c r="C63" s="28"/>
      <c r="D63" s="28"/>
      <c r="E63" s="30"/>
      <c r="F63" s="29"/>
      <c r="G63" s="29"/>
      <c r="AI63" s="90"/>
      <c r="AM63" s="88"/>
    </row>
    <row r="64" spans="2:49" ht="22.5" customHeight="1">
      <c r="B64" s="64"/>
      <c r="C64" s="28"/>
      <c r="D64" s="28"/>
      <c r="E64" s="30"/>
      <c r="F64" s="29"/>
      <c r="G64" s="29"/>
      <c r="AI64" s="90"/>
      <c r="AM64" s="88"/>
    </row>
    <row r="65" spans="2:39" ht="22.5" customHeight="1">
      <c r="B65" s="64"/>
      <c r="C65" s="28"/>
      <c r="D65" s="28"/>
      <c r="E65" s="30"/>
      <c r="F65" s="29"/>
      <c r="G65" s="29"/>
      <c r="AI65" s="90"/>
      <c r="AM65" s="88"/>
    </row>
    <row r="66" spans="2:39">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row>
    <row r="67" spans="2:39">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row>
    <row r="68" spans="2:39">
      <c r="B68" s="17"/>
      <c r="C68" s="17"/>
      <c r="D68" s="17"/>
      <c r="E68" s="17"/>
      <c r="F68" s="17"/>
      <c r="G68" s="17"/>
      <c r="H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row>
    <row r="69" spans="2:39">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row>
    <row r="70" spans="2:39">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row>
  </sheetData>
  <sheetProtection algorithmName="SHA-512" hashValue="ZPFu9YDLFDGN8P+ilXw/gtAUxTW8vVTvW/CE5rNZyDFvULr5yeW+f9L0ZzJtdEiT6sP/VbMdZhTnsYnM7CSljg==" saltValue="Swi4xaFQE/XtrRPeDXN8Sg==" spinCount="100000" sheet="1" formatCells="0" formatColumns="0" formatRows="0" selectLockedCells="1"/>
  <mergeCells count="176">
    <mergeCell ref="Q39:T39"/>
    <mergeCell ref="B47:AH47"/>
    <mergeCell ref="B48:AH48"/>
    <mergeCell ref="B49:AH49"/>
    <mergeCell ref="B51:AH51"/>
    <mergeCell ref="C52:L52"/>
    <mergeCell ref="O52:AH52"/>
    <mergeCell ref="H42:P42"/>
    <mergeCell ref="Q42:Y42"/>
    <mergeCell ref="Z42:AH43"/>
    <mergeCell ref="I43:N43"/>
    <mergeCell ref="R43:W43"/>
    <mergeCell ref="H44:P44"/>
    <mergeCell ref="Q44:Y44"/>
    <mergeCell ref="Z44:AH45"/>
    <mergeCell ref="I45:N45"/>
    <mergeCell ref="R45:W45"/>
    <mergeCell ref="Z39:AH41"/>
    <mergeCell ref="AI39:AI43"/>
    <mergeCell ref="B40:B44"/>
    <mergeCell ref="I40:J40"/>
    <mergeCell ref="K40:L40"/>
    <mergeCell ref="M40:N40"/>
    <mergeCell ref="O40:P40"/>
    <mergeCell ref="B34:B38"/>
    <mergeCell ref="C34:G38"/>
    <mergeCell ref="Z34:AH38"/>
    <mergeCell ref="AI34:AI35"/>
    <mergeCell ref="I36:K36"/>
    <mergeCell ref="L36:O36"/>
    <mergeCell ref="R36:T36"/>
    <mergeCell ref="U36:X36"/>
    <mergeCell ref="AI36:AI37"/>
    <mergeCell ref="J38:Y38"/>
    <mergeCell ref="R40:S40"/>
    <mergeCell ref="T40:U40"/>
    <mergeCell ref="V40:W40"/>
    <mergeCell ref="X40:Y40"/>
    <mergeCell ref="L41:O41"/>
    <mergeCell ref="U41:X41"/>
    <mergeCell ref="C39:G45"/>
    <mergeCell ref="H39:K39"/>
    <mergeCell ref="C32:G32"/>
    <mergeCell ref="H32:P32"/>
    <mergeCell ref="Q32:Y32"/>
    <mergeCell ref="Z32:AH32"/>
    <mergeCell ref="C33:G33"/>
    <mergeCell ref="H33:P33"/>
    <mergeCell ref="Q33:Y33"/>
    <mergeCell ref="Z33:AH33"/>
    <mergeCell ref="Q29:Y29"/>
    <mergeCell ref="F30:G31"/>
    <mergeCell ref="H30:P30"/>
    <mergeCell ref="Q30:Y30"/>
    <mergeCell ref="Z30:AH31"/>
    <mergeCell ref="H31:P31"/>
    <mergeCell ref="Q31:Y31"/>
    <mergeCell ref="B25:E25"/>
    <mergeCell ref="H25:P25"/>
    <mergeCell ref="Q25:Y25"/>
    <mergeCell ref="Z25:AH25"/>
    <mergeCell ref="B26:B31"/>
    <mergeCell ref="C26:E27"/>
    <mergeCell ref="F26:G26"/>
    <mergeCell ref="H26:P26"/>
    <mergeCell ref="Q26:Y26"/>
    <mergeCell ref="Z26:AH26"/>
    <mergeCell ref="F27:G27"/>
    <mergeCell ref="H27:P27"/>
    <mergeCell ref="Q27:Y27"/>
    <mergeCell ref="Z27:AH27"/>
    <mergeCell ref="C28:E31"/>
    <mergeCell ref="F28:G29"/>
    <mergeCell ref="H28:P28"/>
    <mergeCell ref="Q28:Y28"/>
    <mergeCell ref="Z28:AH29"/>
    <mergeCell ref="H29:P29"/>
    <mergeCell ref="B20:H20"/>
    <mergeCell ref="I20:J20"/>
    <mergeCell ref="K20:L20"/>
    <mergeCell ref="N20:O20"/>
    <mergeCell ref="Q20:R20"/>
    <mergeCell ref="S20:T20"/>
    <mergeCell ref="U20:Z20"/>
    <mergeCell ref="AB20:AE20"/>
    <mergeCell ref="B18:H19"/>
    <mergeCell ref="Z18:AC18"/>
    <mergeCell ref="AD18:AH18"/>
    <mergeCell ref="AI18:AI19"/>
    <mergeCell ref="I19:J19"/>
    <mergeCell ref="K19:L19"/>
    <mergeCell ref="N19:O19"/>
    <mergeCell ref="Q19:R19"/>
    <mergeCell ref="T19:U19"/>
    <mergeCell ref="V19:X19"/>
    <mergeCell ref="AA19:AB19"/>
    <mergeCell ref="I18:J18"/>
    <mergeCell ref="K18:L18"/>
    <mergeCell ref="N18:O18"/>
    <mergeCell ref="Q18:R18"/>
    <mergeCell ref="T18:U18"/>
    <mergeCell ref="AE19:AG19"/>
    <mergeCell ref="AI16:AI17"/>
    <mergeCell ref="I17:J17"/>
    <mergeCell ref="K17:L17"/>
    <mergeCell ref="N17:O17"/>
    <mergeCell ref="Q17:R17"/>
    <mergeCell ref="T17:U17"/>
    <mergeCell ref="V17:X17"/>
    <mergeCell ref="AA17:AB17"/>
    <mergeCell ref="AE17:AG17"/>
    <mergeCell ref="B16:H17"/>
    <mergeCell ref="I16:J16"/>
    <mergeCell ref="K16:L16"/>
    <mergeCell ref="N16:O16"/>
    <mergeCell ref="Q16:R16"/>
    <mergeCell ref="T16:U16"/>
    <mergeCell ref="Z16:AC16"/>
    <mergeCell ref="AD16:AH16"/>
    <mergeCell ref="B14:H15"/>
    <mergeCell ref="Z14:AC14"/>
    <mergeCell ref="AD14:AH14"/>
    <mergeCell ref="AI14:AI15"/>
    <mergeCell ref="I15:J15"/>
    <mergeCell ref="K15:L15"/>
    <mergeCell ref="N15:O15"/>
    <mergeCell ref="Q15:R15"/>
    <mergeCell ref="T15:U15"/>
    <mergeCell ref="V15:X15"/>
    <mergeCell ref="AA15:AB15"/>
    <mergeCell ref="I14:J14"/>
    <mergeCell ref="K14:L14"/>
    <mergeCell ref="N14:O14"/>
    <mergeCell ref="Q14:R14"/>
    <mergeCell ref="T14:U14"/>
    <mergeCell ref="AE15:AG15"/>
    <mergeCell ref="B12:H13"/>
    <mergeCell ref="I12:J12"/>
    <mergeCell ref="K12:L12"/>
    <mergeCell ref="N12:O12"/>
    <mergeCell ref="Q12:R12"/>
    <mergeCell ref="T12:U12"/>
    <mergeCell ref="Z12:AC12"/>
    <mergeCell ref="AD12:AH12"/>
    <mergeCell ref="AI12:AI13"/>
    <mergeCell ref="I13:J13"/>
    <mergeCell ref="K13:L13"/>
    <mergeCell ref="N13:O13"/>
    <mergeCell ref="Q13:R13"/>
    <mergeCell ref="T13:U13"/>
    <mergeCell ref="V13:X13"/>
    <mergeCell ref="AA13:AB13"/>
    <mergeCell ref="AE13:AG13"/>
    <mergeCell ref="B9:L9"/>
    <mergeCell ref="M9:AH9"/>
    <mergeCell ref="B10:H11"/>
    <mergeCell ref="I10:L10"/>
    <mergeCell ref="M10:V10"/>
    <mergeCell ref="W10:X11"/>
    <mergeCell ref="I11:L11"/>
    <mergeCell ref="M11:V11"/>
    <mergeCell ref="Y11:Z11"/>
    <mergeCell ref="AB11:AC11"/>
    <mergeCell ref="AE11:AG11"/>
    <mergeCell ref="B3:M3"/>
    <mergeCell ref="B4:F8"/>
    <mergeCell ref="G4:L4"/>
    <mergeCell ref="M4:AC4"/>
    <mergeCell ref="AD4:AH8"/>
    <mergeCell ref="G5:L5"/>
    <mergeCell ref="M5:AC5"/>
    <mergeCell ref="G6:L6"/>
    <mergeCell ref="M6:AC6"/>
    <mergeCell ref="G7:L8"/>
    <mergeCell ref="M7:AC7"/>
    <mergeCell ref="V8:AA8"/>
  </mergeCells>
  <phoneticPr fontId="12"/>
  <conditionalFormatting sqref="H32">
    <cfRule type="expression" dxfId="196" priority="68">
      <formula>$H$32=""</formula>
    </cfRule>
  </conditionalFormatting>
  <conditionalFormatting sqref="H33">
    <cfRule type="expression" dxfId="195" priority="67">
      <formula>$H$33=""</formula>
    </cfRule>
  </conditionalFormatting>
  <conditionalFormatting sqref="H28:P28">
    <cfRule type="expression" dxfId="194" priority="30">
      <formula>AK28=FALSE</formula>
    </cfRule>
  </conditionalFormatting>
  <conditionalFormatting sqref="H29:P29">
    <cfRule type="expression" dxfId="193" priority="27" stopIfTrue="1">
      <formula>AK28=TRUE</formula>
    </cfRule>
  </conditionalFormatting>
  <conditionalFormatting sqref="H30:P30">
    <cfRule type="expression" dxfId="192" priority="25">
      <formula>AK30=FALSE</formula>
    </cfRule>
  </conditionalFormatting>
  <conditionalFormatting sqref="H31:P31">
    <cfRule type="expression" dxfId="191" priority="19" stopIfTrue="1">
      <formula>AK30=TRUE</formula>
    </cfRule>
  </conditionalFormatting>
  <conditionalFormatting sqref="H34:P35 H36:I36 L36 P36">
    <cfRule type="expression" dxfId="190" priority="16">
      <formula>COUNTIF($AJ$34:$AK$36,FALSE)=4</formula>
    </cfRule>
  </conditionalFormatting>
  <conditionalFormatting sqref="H39:P41">
    <cfRule type="expression" dxfId="189" priority="60">
      <formula>COUNTIF($AJ$40:$AM$41,FALSE)=5</formula>
    </cfRule>
  </conditionalFormatting>
  <conditionalFormatting sqref="H28:Y28">
    <cfRule type="expression" priority="28" stopIfTrue="1">
      <formula>H29&lt;&gt;""</formula>
    </cfRule>
  </conditionalFormatting>
  <conditionalFormatting sqref="H29:Y29">
    <cfRule type="containsBlanks" dxfId="188" priority="31">
      <formula>LEN(TRIM(H29))=0</formula>
    </cfRule>
  </conditionalFormatting>
  <conditionalFormatting sqref="H30:Y30">
    <cfRule type="expression" priority="23" stopIfTrue="1">
      <formula>H31&lt;&gt;""</formula>
    </cfRule>
  </conditionalFormatting>
  <conditionalFormatting sqref="H31:Y31">
    <cfRule type="containsBlanks" dxfId="187" priority="20">
      <formula>LEN(TRIM(H31))=0</formula>
    </cfRule>
  </conditionalFormatting>
  <conditionalFormatting sqref="H37:Y38 H34:Y35 H36:I36 L36">
    <cfRule type="expression" dxfId="186" priority="15">
      <formula>OR(AND($AJ$34=TRUE,$AM$34=TRUE),AND($AJ$34=TRUE,$AL$35=TRUE),AND($AJ$34=TRUE,$AL$36=TRUE),AND($AK$34=TRUE,$AL$35=TRUE),AND($AK$34=TRUE,$AL$36=TRUE))</formula>
    </cfRule>
  </conditionalFormatting>
  <conditionalFormatting sqref="H37:Y38">
    <cfRule type="expression" priority="13" stopIfTrue="1">
      <formula>$AJ$38=TRUE</formula>
    </cfRule>
    <cfRule type="expression" dxfId="185" priority="14">
      <formula>$AM$34=TRUE</formula>
    </cfRule>
  </conditionalFormatting>
  <conditionalFormatting sqref="H26:AH27">
    <cfRule type="containsBlanks" dxfId="184" priority="34">
      <formula>LEN(TRIM(H26))=0</formula>
    </cfRule>
  </conditionalFormatting>
  <conditionalFormatting sqref="I43:N43">
    <cfRule type="containsBlanks" dxfId="183" priority="80">
      <formula>LEN(TRIM(I43))=0</formula>
    </cfRule>
  </conditionalFormatting>
  <conditionalFormatting sqref="I45:N45">
    <cfRule type="containsBlanks" dxfId="182" priority="11">
      <formula>LEN(TRIM(I45))=0</formula>
    </cfRule>
  </conditionalFormatting>
  <conditionalFormatting sqref="K12:K19">
    <cfRule type="expression" dxfId="181" priority="36">
      <formula>K12=""</formula>
    </cfRule>
  </conditionalFormatting>
  <conditionalFormatting sqref="K16:K19">
    <cfRule type="expression" dxfId="180" priority="37">
      <formula>$L$12=""</formula>
    </cfRule>
  </conditionalFormatting>
  <conditionalFormatting sqref="L36">
    <cfRule type="expression" dxfId="179" priority="17">
      <formula>AND($AJ$36=TRUE,$L$36="")</formula>
    </cfRule>
  </conditionalFormatting>
  <conditionalFormatting sqref="L41:O41">
    <cfRule type="expression" dxfId="178" priority="64">
      <formula>AND($AJ$41=TRUE,$L$41="")</formula>
    </cfRule>
  </conditionalFormatting>
  <conditionalFormatting sqref="M4">
    <cfRule type="expression" dxfId="177" priority="78">
      <formula>$M$4=""</formula>
    </cfRule>
  </conditionalFormatting>
  <conditionalFormatting sqref="M5">
    <cfRule type="expression" dxfId="176" priority="76">
      <formula>$M$5=""</formula>
    </cfRule>
  </conditionalFormatting>
  <conditionalFormatting sqref="M6">
    <cfRule type="expression" dxfId="175" priority="75">
      <formula>$M$6=""</formula>
    </cfRule>
  </conditionalFormatting>
  <conditionalFormatting sqref="M7">
    <cfRule type="expression" dxfId="174" priority="74">
      <formula>$M$7=""</formula>
    </cfRule>
  </conditionalFormatting>
  <conditionalFormatting sqref="M8">
    <cfRule type="expression" dxfId="173" priority="77">
      <formula>AND(AJ8=FALSE,AK8=FALSE)</formula>
    </cfRule>
  </conditionalFormatting>
  <conditionalFormatting sqref="M9">
    <cfRule type="expression" dxfId="172" priority="79">
      <formula>$M$9=""</formula>
    </cfRule>
  </conditionalFormatting>
  <conditionalFormatting sqref="M10:M19">
    <cfRule type="expression" dxfId="171" priority="38">
      <formula>M10=""</formula>
    </cfRule>
  </conditionalFormatting>
  <conditionalFormatting sqref="M13">
    <cfRule type="expression" dxfId="170" priority="39">
      <formula>AND($AE$12="有",DATEVALUE(CONCATENATE($Q$9&amp;$Q$10,$S$10,$T$10,$U$10,$W$10,#REF!))+56&lt;DATEVALUE(CONCATENATE($G$12,$I$12,$J$12,$K$12,$L$12,$M$12,$N$12)))</formula>
    </cfRule>
  </conditionalFormatting>
  <conditionalFormatting sqref="N12:N19">
    <cfRule type="expression" dxfId="169" priority="40">
      <formula>N12=""</formula>
    </cfRule>
  </conditionalFormatting>
  <conditionalFormatting sqref="N13">
    <cfRule type="expression" dxfId="168" priority="41">
      <formula>AND($AE$12="有",DATEVALUE(CONCATENATE($Q$9&amp;$Q$10,$S$10,$T$10,$U$10,$W$10,#REF!))+56&lt;DATEVALUE(CONCATENATE($G$12,$I$12,$J$12,$K$12,$L$12,$M$12,$N$12)))</formula>
    </cfRule>
  </conditionalFormatting>
  <conditionalFormatting sqref="P12:P19">
    <cfRule type="expression" dxfId="167" priority="42">
      <formula>P12=""</formula>
    </cfRule>
  </conditionalFormatting>
  <conditionalFormatting sqref="P13">
    <cfRule type="expression" dxfId="166" priority="43">
      <formula>AND($AE$12="有",DATEVALUE(CONCATENATE($Q$9&amp;$Q$10,$S$10,$T$10,$U$10,$W$10,#REF!))+56&lt;DATEVALUE(CONCATENATE($G$12,$I$12,$J$12,$K$12,$L$12,$M$12,$N$12)))</formula>
    </cfRule>
  </conditionalFormatting>
  <conditionalFormatting sqref="P36:R36 U36 Y36">
    <cfRule type="expression" dxfId="165" priority="2">
      <formula>OR(AND($AJ$34=TRUE,$AM$34=TRUE),AND($AJ$34=TRUE,$AL$35=TRUE),AND($AJ$34=TRUE,$AL$36=TRUE),AND($AK$34=TRUE,$AL$35=TRUE),AND($AK$34=TRUE,$AL$36=TRUE))</formula>
    </cfRule>
  </conditionalFormatting>
  <conditionalFormatting sqref="Q12">
    <cfRule type="expression" dxfId="164" priority="45" stopIfTrue="1">
      <formula>Q12=""</formula>
    </cfRule>
  </conditionalFormatting>
  <conditionalFormatting sqref="Q13">
    <cfRule type="expression" dxfId="163" priority="46">
      <formula>AND($AE$12="有",DATEVALUE(CONCATENATE($Q$9&amp;$Q$10,$S$10,$T$10,$U$10,$W$10,#REF!))+56&lt;DATEVALUE(CONCATENATE($G$12,$I$12,$J$12,$K$12,$L$12,$M$12,$N$12)))</formula>
    </cfRule>
  </conditionalFormatting>
  <conditionalFormatting sqref="Q13:Q19">
    <cfRule type="expression" dxfId="162" priority="44">
      <formula>Q13=""</formula>
    </cfRule>
  </conditionalFormatting>
  <conditionalFormatting sqref="Q32">
    <cfRule type="expression" dxfId="161" priority="63">
      <formula>$Q$32=""</formula>
    </cfRule>
  </conditionalFormatting>
  <conditionalFormatting sqref="Q33">
    <cfRule type="expression" dxfId="160" priority="66">
      <formula>$Q$33=""</formula>
    </cfRule>
  </conditionalFormatting>
  <conditionalFormatting sqref="Q28:Y28">
    <cfRule type="expression" dxfId="159" priority="29">
      <formula>AL28=FALSE</formula>
    </cfRule>
  </conditionalFormatting>
  <conditionalFormatting sqref="Q29:Y29">
    <cfRule type="expression" dxfId="158" priority="26" stopIfTrue="1">
      <formula>AL28=TRUE</formula>
    </cfRule>
  </conditionalFormatting>
  <conditionalFormatting sqref="Q30:Y30">
    <cfRule type="expression" dxfId="157" priority="24">
      <formula>AL30=FALSE</formula>
    </cfRule>
  </conditionalFormatting>
  <conditionalFormatting sqref="Q31:Y31">
    <cfRule type="expression" dxfId="156" priority="18" stopIfTrue="1">
      <formula>AL30=TRUE</formula>
    </cfRule>
  </conditionalFormatting>
  <conditionalFormatting sqref="Q34:Y36">
    <cfRule type="expression" dxfId="155" priority="61">
      <formula>COUNTIF($AL$34:$AM$36,FALSE)=4</formula>
    </cfRule>
  </conditionalFormatting>
  <conditionalFormatting sqref="Q39:Y41">
    <cfRule type="expression" dxfId="154" priority="59">
      <formula>COUNTIF($AN$40:$AQ$41,FALSE)=5</formula>
    </cfRule>
  </conditionalFormatting>
  <conditionalFormatting sqref="R8">
    <cfRule type="expression" dxfId="153" priority="70">
      <formula>AND($AJ$8=FALSE,$AK$8=FALSE)</formula>
    </cfRule>
  </conditionalFormatting>
  <conditionalFormatting sqref="R36 U36 Y36">
    <cfRule type="expression" dxfId="152" priority="3">
      <formula>COUNTIF($AL$34:$AM$36,FALSE)=4</formula>
    </cfRule>
  </conditionalFormatting>
  <conditionalFormatting sqref="R43:W43">
    <cfRule type="containsBlanks" dxfId="151" priority="81">
      <formula>LEN(TRIM(R43))=0</formula>
    </cfRule>
  </conditionalFormatting>
  <conditionalFormatting sqref="R45:W45">
    <cfRule type="containsBlanks" dxfId="150" priority="8">
      <formula>LEN(TRIM(R45))=0</formula>
    </cfRule>
  </conditionalFormatting>
  <conditionalFormatting sqref="S12:S19">
    <cfRule type="expression" dxfId="149" priority="47">
      <formula>S12=""</formula>
    </cfRule>
  </conditionalFormatting>
  <conditionalFormatting sqref="S13">
    <cfRule type="expression" dxfId="148" priority="48">
      <formula>AND($AE$12="有",DATEVALUE(CONCATENATE($Q$9&amp;$Q$10,$S$10,$T$10,$U$10,$W$10,#REF!))+56&lt;DATEVALUE(CONCATENATE($G$12,$I$12,$J$12,$K$12,$L$12,$M$12,$N$12)))</formula>
    </cfRule>
  </conditionalFormatting>
  <conditionalFormatting sqref="U36">
    <cfRule type="expression" dxfId="147" priority="4">
      <formula>AND($AL$36=TRUE,$U$36="")</formula>
    </cfRule>
  </conditionalFormatting>
  <conditionalFormatting sqref="U41:X41">
    <cfRule type="expression" dxfId="146" priority="12">
      <formula>AND($AN$41=TRUE,$U$41="")</formula>
    </cfRule>
  </conditionalFormatting>
  <conditionalFormatting sqref="V8">
    <cfRule type="expression" dxfId="145" priority="71">
      <formula>$AJ$8=TRUE</formula>
    </cfRule>
    <cfRule type="expression" dxfId="144" priority="72">
      <formula>$V$8=""</formula>
    </cfRule>
  </conditionalFormatting>
  <conditionalFormatting sqref="Y10:Y11">
    <cfRule type="expression" dxfId="143" priority="53">
      <formula>Y10=""</formula>
    </cfRule>
  </conditionalFormatting>
  <conditionalFormatting sqref="Z26:AH27">
    <cfRule type="expression" priority="33" stopIfTrue="1">
      <formula>AND(H26&lt;&gt;"",H26=Q26)</formula>
    </cfRule>
  </conditionalFormatting>
  <conditionalFormatting sqref="Z27:AH27">
    <cfRule type="expression" priority="35" stopIfTrue="1">
      <formula>H28=Q28</formula>
    </cfRule>
  </conditionalFormatting>
  <conditionalFormatting sqref="Z28:AH31">
    <cfRule type="expression" priority="21" stopIfTrue="1">
      <formula>AND(AND(H29&lt;&gt;"",Q29&lt;&gt;""),H29=Q29)</formula>
    </cfRule>
    <cfRule type="expression" priority="22" stopIfTrue="1">
      <formula>AND(AK28=TRUE,AL28=TRUE)</formula>
    </cfRule>
  </conditionalFormatting>
  <conditionalFormatting sqref="Z28:AH32">
    <cfRule type="containsBlanks" dxfId="142" priority="32">
      <formula>LEN(TRIM(Z28))=0</formula>
    </cfRule>
  </conditionalFormatting>
  <conditionalFormatting sqref="Z32:AH33">
    <cfRule type="expression" dxfId="141" priority="5">
      <formula>AND($H32="",$Q32="")</formula>
    </cfRule>
    <cfRule type="expression" dxfId="140" priority="6">
      <formula>$H32=$Q32</formula>
    </cfRule>
  </conditionalFormatting>
  <conditionalFormatting sqref="Z33:AH33">
    <cfRule type="containsBlanks" dxfId="139" priority="7">
      <formula>LEN(TRIM(Z33))=0</formula>
    </cfRule>
  </conditionalFormatting>
  <conditionalFormatting sqref="Z34:AH38">
    <cfRule type="expression" dxfId="138" priority="58">
      <formula>AND($AK$17=TRUE,$AM$17=TRUE)</formula>
    </cfRule>
    <cfRule type="expression" dxfId="137" priority="62">
      <formula>$Z$15</formula>
    </cfRule>
  </conditionalFormatting>
  <conditionalFormatting sqref="Z39:AH41">
    <cfRule type="expression" dxfId="136" priority="57">
      <formula>OR(AND(AJ40=TRUE,AN40=TRUE),AND(AK40=TRUE,AO40=TRUE),AND(AL40=TRUE,AP40=TRUE),AND(AM40=TRUE,AQ40=TRUE),AND(AJ41=TRUE,AN41=TRUE))</formula>
    </cfRule>
    <cfRule type="expression" dxfId="135" priority="65">
      <formula>$Z$39=""</formula>
    </cfRule>
  </conditionalFormatting>
  <conditionalFormatting sqref="Z42:AH43">
    <cfRule type="expression" dxfId="134" priority="55">
      <formula>AND($I$43&lt;&gt;"",$R$43&lt;&gt;"",$I$43=$R$43)</formula>
    </cfRule>
    <cfRule type="expression" dxfId="133" priority="56">
      <formula>$Z$42=""</formula>
    </cfRule>
  </conditionalFormatting>
  <conditionalFormatting sqref="Z44:AH45">
    <cfRule type="expression" dxfId="132" priority="9">
      <formula>AND($I$45&lt;&gt;"",$R$45&lt;&gt;"",$I$45=$R$45)</formula>
    </cfRule>
    <cfRule type="expression" dxfId="131" priority="10">
      <formula>$Z$44=""</formula>
    </cfRule>
  </conditionalFormatting>
  <conditionalFormatting sqref="AA13">
    <cfRule type="expression" dxfId="130" priority="52">
      <formula>AA13=""</formula>
    </cfRule>
  </conditionalFormatting>
  <conditionalFormatting sqref="AA15">
    <cfRule type="expression" dxfId="129" priority="50">
      <formula>AA15=""</formula>
    </cfRule>
  </conditionalFormatting>
  <conditionalFormatting sqref="AA17">
    <cfRule type="expression" dxfId="128" priority="49">
      <formula>AA17=""</formula>
    </cfRule>
  </conditionalFormatting>
  <conditionalFormatting sqref="AA19">
    <cfRule type="expression" dxfId="127" priority="51">
      <formula>AA19=""</formula>
    </cfRule>
  </conditionalFormatting>
  <conditionalFormatting sqref="AB11">
    <cfRule type="expression" dxfId="126" priority="54">
      <formula>AB11=""</formula>
    </cfRule>
  </conditionalFormatting>
  <conditionalFormatting sqref="AD4">
    <cfRule type="expression" dxfId="125" priority="73">
      <formula>$AJ$6=FALSE</formula>
    </cfRule>
  </conditionalFormatting>
  <conditionalFormatting sqref="AE11">
    <cfRule type="expression" dxfId="124" priority="69">
      <formula>AE11=""</formula>
    </cfRule>
  </conditionalFormatting>
  <dataValidations count="1">
    <dataValidation imeMode="halfKatakana" allowBlank="1" showInputMessage="1" showErrorMessage="1" sqref="M4 AD4 M10 M6:AC6" xr:uid="{8AE4C72E-5724-4834-B724-C9DA01F54EA8}"/>
  </dataValidations>
  <printOptions horizontalCentered="1"/>
  <pageMargins left="0.23622047244094491" right="0.23622047244094491" top="0.35433070866141736" bottom="0.55118110236220474" header="0.31496062992125984" footer="0.31496062992125984"/>
  <pageSetup paperSize="9" scale="76" orientation="portrait" blackAndWhite="1" r:id="rId1"/>
  <headerFooter>
    <oddFooter>&amp;C２ (4人目)</oddFooter>
  </headerFooter>
  <rowBreaks count="1" manualBreakCount="1">
    <brk id="25" max="33" man="1"/>
  </rowBreaks>
  <colBreaks count="1" manualBreakCount="1">
    <brk id="16" max="50" man="1"/>
  </colBreaks>
  <drawing r:id="rId2"/>
  <legacyDrawing r:id="rId3"/>
  <mc:AlternateContent xmlns:mc="http://schemas.openxmlformats.org/markup-compatibility/2006">
    <mc:Choice Requires="x14">
      <controls>
        <mc:AlternateContent xmlns:mc="http://schemas.openxmlformats.org/markup-compatibility/2006">
          <mc:Choice Requires="x14">
            <control shapeId="528385" r:id="rId4" name="Check Box 1">
              <controlPr locked="0" defaultSize="0" autoFill="0" autoLine="0" autoPict="0">
                <anchor moveWithCells="1">
                  <from>
                    <xdr:col>17</xdr:col>
                    <xdr:colOff>38100</xdr:colOff>
                    <xdr:row>7</xdr:row>
                    <xdr:rowOff>28575</xdr:rowOff>
                  </from>
                  <to>
                    <xdr:col>18</xdr:col>
                    <xdr:colOff>19050</xdr:colOff>
                    <xdr:row>7</xdr:row>
                    <xdr:rowOff>190500</xdr:rowOff>
                  </to>
                </anchor>
              </controlPr>
            </control>
          </mc:Choice>
        </mc:AlternateContent>
        <mc:AlternateContent xmlns:mc="http://schemas.openxmlformats.org/markup-compatibility/2006">
          <mc:Choice Requires="x14">
            <control shapeId="528386" r:id="rId5" name="Check Box 2">
              <controlPr locked="0" defaultSize="0" autoFill="0" autoLine="0" autoPict="0">
                <anchor moveWithCells="1">
                  <from>
                    <xdr:col>12</xdr:col>
                    <xdr:colOff>28575</xdr:colOff>
                    <xdr:row>7</xdr:row>
                    <xdr:rowOff>19050</xdr:rowOff>
                  </from>
                  <to>
                    <xdr:col>13</xdr:col>
                    <xdr:colOff>0</xdr:colOff>
                    <xdr:row>7</xdr:row>
                    <xdr:rowOff>180975</xdr:rowOff>
                  </to>
                </anchor>
              </controlPr>
            </control>
          </mc:Choice>
        </mc:AlternateContent>
        <mc:AlternateContent xmlns:mc="http://schemas.openxmlformats.org/markup-compatibility/2006">
          <mc:Choice Requires="x14">
            <control shapeId="528387" r:id="rId6" name="Check Box 3">
              <controlPr defaultSize="0" autoFill="0" autoLine="0" autoPict="0">
                <anchor moveWithCells="1">
                  <from>
                    <xdr:col>30</xdr:col>
                    <xdr:colOff>161925</xdr:colOff>
                    <xdr:row>6</xdr:row>
                    <xdr:rowOff>28575</xdr:rowOff>
                  </from>
                  <to>
                    <xdr:col>32</xdr:col>
                    <xdr:colOff>0</xdr:colOff>
                    <xdr:row>6</xdr:row>
                    <xdr:rowOff>219075</xdr:rowOff>
                  </to>
                </anchor>
              </controlPr>
            </control>
          </mc:Choice>
        </mc:AlternateContent>
        <mc:AlternateContent xmlns:mc="http://schemas.openxmlformats.org/markup-compatibility/2006">
          <mc:Choice Requires="x14">
            <control shapeId="528388" r:id="rId7" name="Group Box 4">
              <controlPr defaultSize="0" autoFill="0" autoPict="0">
                <anchor moveWithCells="1">
                  <from>
                    <xdr:col>41</xdr:col>
                    <xdr:colOff>0</xdr:colOff>
                    <xdr:row>51</xdr:row>
                    <xdr:rowOff>247650</xdr:rowOff>
                  </from>
                  <to>
                    <xdr:col>46</xdr:col>
                    <xdr:colOff>561975</xdr:colOff>
                    <xdr:row>53</xdr:row>
                    <xdr:rowOff>352425</xdr:rowOff>
                  </to>
                </anchor>
              </controlPr>
            </control>
          </mc:Choice>
        </mc:AlternateContent>
        <mc:AlternateContent xmlns:mc="http://schemas.openxmlformats.org/markup-compatibility/2006">
          <mc:Choice Requires="x14">
            <control shapeId="528389" r:id="rId8" name="Group Box 5">
              <controlPr defaultSize="0" autoFill="0" autoPict="0">
                <anchor moveWithCells="1">
                  <from>
                    <xdr:col>16</xdr:col>
                    <xdr:colOff>0</xdr:colOff>
                    <xdr:row>33</xdr:row>
                    <xdr:rowOff>19050</xdr:rowOff>
                  </from>
                  <to>
                    <xdr:col>26</xdr:col>
                    <xdr:colOff>114300</xdr:colOff>
                    <xdr:row>35</xdr:row>
                    <xdr:rowOff>95250</xdr:rowOff>
                  </to>
                </anchor>
              </controlPr>
            </control>
          </mc:Choice>
        </mc:AlternateContent>
        <mc:AlternateContent xmlns:mc="http://schemas.openxmlformats.org/markup-compatibility/2006">
          <mc:Choice Requires="x14">
            <control shapeId="528390" r:id="rId9" name="Group Box 6">
              <controlPr defaultSize="0" autoFill="0" autoPict="0">
                <anchor moveWithCells="1">
                  <from>
                    <xdr:col>7</xdr:col>
                    <xdr:colOff>0</xdr:colOff>
                    <xdr:row>32</xdr:row>
                    <xdr:rowOff>247650</xdr:rowOff>
                  </from>
                  <to>
                    <xdr:col>18</xdr:col>
                    <xdr:colOff>123825</xdr:colOff>
                    <xdr:row>35</xdr:row>
                    <xdr:rowOff>19050</xdr:rowOff>
                  </to>
                </anchor>
              </controlPr>
            </control>
          </mc:Choice>
        </mc:AlternateContent>
        <mc:AlternateContent xmlns:mc="http://schemas.openxmlformats.org/markup-compatibility/2006">
          <mc:Choice Requires="x14">
            <control shapeId="528391" r:id="rId10" name="Group Box 7">
              <controlPr defaultSize="0" autoFill="0" autoPict="0">
                <anchor moveWithCells="1">
                  <from>
                    <xdr:col>7</xdr:col>
                    <xdr:colOff>0</xdr:colOff>
                    <xdr:row>38</xdr:row>
                    <xdr:rowOff>0</xdr:rowOff>
                  </from>
                  <to>
                    <xdr:col>17</xdr:col>
                    <xdr:colOff>47625</xdr:colOff>
                    <xdr:row>39</xdr:row>
                    <xdr:rowOff>152400</xdr:rowOff>
                  </to>
                </anchor>
              </controlPr>
            </control>
          </mc:Choice>
        </mc:AlternateContent>
        <mc:AlternateContent xmlns:mc="http://schemas.openxmlformats.org/markup-compatibility/2006">
          <mc:Choice Requires="x14">
            <control shapeId="528392" r:id="rId11" name="Group Box 8">
              <controlPr defaultSize="0" autoFill="0" autoPict="0">
                <anchor moveWithCells="1">
                  <from>
                    <xdr:col>16</xdr:col>
                    <xdr:colOff>0</xdr:colOff>
                    <xdr:row>38</xdr:row>
                    <xdr:rowOff>0</xdr:rowOff>
                  </from>
                  <to>
                    <xdr:col>27</xdr:col>
                    <xdr:colOff>95250</xdr:colOff>
                    <xdr:row>39</xdr:row>
                    <xdr:rowOff>209550</xdr:rowOff>
                  </to>
                </anchor>
              </controlPr>
            </control>
          </mc:Choice>
        </mc:AlternateContent>
        <mc:AlternateContent xmlns:mc="http://schemas.openxmlformats.org/markup-compatibility/2006">
          <mc:Choice Requires="x14">
            <control shapeId="528393" r:id="rId12" name="Group Box 9">
              <controlPr defaultSize="0" autoFill="0" autoPict="0">
                <anchor moveWithCells="1">
                  <from>
                    <xdr:col>7</xdr:col>
                    <xdr:colOff>0</xdr:colOff>
                    <xdr:row>41</xdr:row>
                    <xdr:rowOff>0</xdr:rowOff>
                  </from>
                  <to>
                    <xdr:col>19</xdr:col>
                    <xdr:colOff>0</xdr:colOff>
                    <xdr:row>43</xdr:row>
                    <xdr:rowOff>161925</xdr:rowOff>
                  </to>
                </anchor>
              </controlPr>
            </control>
          </mc:Choice>
        </mc:AlternateContent>
        <mc:AlternateContent xmlns:mc="http://schemas.openxmlformats.org/markup-compatibility/2006">
          <mc:Choice Requires="x14">
            <control shapeId="528394" r:id="rId13" name="Group Box 10">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528395" r:id="rId14" name="Group Box 11">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528396" r:id="rId15" name="Group Box 12">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528397" r:id="rId16" name="Group Box 13">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528398" r:id="rId17" name="Group Box 14">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8399" r:id="rId18" name="Group Box 15">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8400" r:id="rId19" name="Group Box 16">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528401" r:id="rId20" name="Group Box 17">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8402" r:id="rId21" name="Group Box 18">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528403" r:id="rId22" name="Group Box 19">
              <controlPr defaultSize="0" autoFill="0" autoPict="0">
                <anchor moveWithCells="1">
                  <from>
                    <xdr:col>7</xdr:col>
                    <xdr:colOff>0</xdr:colOff>
                    <xdr:row>43</xdr:row>
                    <xdr:rowOff>0</xdr:rowOff>
                  </from>
                  <to>
                    <xdr:col>19</xdr:col>
                    <xdr:colOff>0</xdr:colOff>
                    <xdr:row>45</xdr:row>
                    <xdr:rowOff>57150</xdr:rowOff>
                  </to>
                </anchor>
              </controlPr>
            </control>
          </mc:Choice>
        </mc:AlternateContent>
        <mc:AlternateContent xmlns:mc="http://schemas.openxmlformats.org/markup-compatibility/2006">
          <mc:Choice Requires="x14">
            <control shapeId="528404" r:id="rId23" name="Check Box 20">
              <controlPr locked="0" defaultSize="0" autoFill="0" autoLine="0" autoPict="0">
                <anchor moveWithCells="1">
                  <from>
                    <xdr:col>7</xdr:col>
                    <xdr:colOff>28575</xdr:colOff>
                    <xdr:row>33</xdr:row>
                    <xdr:rowOff>47625</xdr:rowOff>
                  </from>
                  <to>
                    <xdr:col>8</xdr:col>
                    <xdr:colOff>38100</xdr:colOff>
                    <xdr:row>34</xdr:row>
                    <xdr:rowOff>47625</xdr:rowOff>
                  </to>
                </anchor>
              </controlPr>
            </control>
          </mc:Choice>
        </mc:AlternateContent>
        <mc:AlternateContent xmlns:mc="http://schemas.openxmlformats.org/markup-compatibility/2006">
          <mc:Choice Requires="x14">
            <control shapeId="528405" r:id="rId24" name="Check Box 21">
              <controlPr locked="0" defaultSize="0" autoFill="0" autoLine="0" autoPict="0">
                <anchor moveWithCells="1">
                  <from>
                    <xdr:col>10</xdr:col>
                    <xdr:colOff>47625</xdr:colOff>
                    <xdr:row>33</xdr:row>
                    <xdr:rowOff>28575</xdr:rowOff>
                  </from>
                  <to>
                    <xdr:col>11</xdr:col>
                    <xdr:colOff>123825</xdr:colOff>
                    <xdr:row>34</xdr:row>
                    <xdr:rowOff>28575</xdr:rowOff>
                  </to>
                </anchor>
              </controlPr>
            </control>
          </mc:Choice>
        </mc:AlternateContent>
        <mc:AlternateContent xmlns:mc="http://schemas.openxmlformats.org/markup-compatibility/2006">
          <mc:Choice Requires="x14">
            <control shapeId="528406" r:id="rId25" name="Check Box 22">
              <controlPr locked="0" defaultSize="0" autoFill="0" autoLine="0" autoPict="0">
                <anchor moveWithCells="1">
                  <from>
                    <xdr:col>16</xdr:col>
                    <xdr:colOff>38100</xdr:colOff>
                    <xdr:row>33</xdr:row>
                    <xdr:rowOff>66675</xdr:rowOff>
                  </from>
                  <to>
                    <xdr:col>17</xdr:col>
                    <xdr:colOff>38100</xdr:colOff>
                    <xdr:row>34</xdr:row>
                    <xdr:rowOff>28575</xdr:rowOff>
                  </to>
                </anchor>
              </controlPr>
            </control>
          </mc:Choice>
        </mc:AlternateContent>
        <mc:AlternateContent xmlns:mc="http://schemas.openxmlformats.org/markup-compatibility/2006">
          <mc:Choice Requires="x14">
            <control shapeId="528407" r:id="rId26" name="Check Box 23">
              <controlPr locked="0" defaultSize="0" autoFill="0" autoLine="0" autoPict="0">
                <anchor moveWithCells="1">
                  <from>
                    <xdr:col>19</xdr:col>
                    <xdr:colOff>47625</xdr:colOff>
                    <xdr:row>33</xdr:row>
                    <xdr:rowOff>47625</xdr:rowOff>
                  </from>
                  <to>
                    <xdr:col>20</xdr:col>
                    <xdr:colOff>123825</xdr:colOff>
                    <xdr:row>34</xdr:row>
                    <xdr:rowOff>47625</xdr:rowOff>
                  </to>
                </anchor>
              </controlPr>
            </control>
          </mc:Choice>
        </mc:AlternateContent>
        <mc:AlternateContent xmlns:mc="http://schemas.openxmlformats.org/markup-compatibility/2006">
          <mc:Choice Requires="x14">
            <control shapeId="528408" r:id="rId27" name="Check Box 24">
              <controlPr locked="0" defaultSize="0" autoFill="0" autoLine="0" autoPict="0">
                <anchor moveWithCells="1">
                  <from>
                    <xdr:col>7</xdr:col>
                    <xdr:colOff>19050</xdr:colOff>
                    <xdr:row>34</xdr:row>
                    <xdr:rowOff>38100</xdr:rowOff>
                  </from>
                  <to>
                    <xdr:col>8</xdr:col>
                    <xdr:colOff>133350</xdr:colOff>
                    <xdr:row>35</xdr:row>
                    <xdr:rowOff>47625</xdr:rowOff>
                  </to>
                </anchor>
              </controlPr>
            </control>
          </mc:Choice>
        </mc:AlternateContent>
        <mc:AlternateContent xmlns:mc="http://schemas.openxmlformats.org/markup-compatibility/2006">
          <mc:Choice Requires="x14">
            <control shapeId="528409" r:id="rId28" name="Check Box 25">
              <controlPr locked="0" defaultSize="0" autoFill="0" autoLine="0" autoPict="0">
                <anchor moveWithCells="1">
                  <from>
                    <xdr:col>16</xdr:col>
                    <xdr:colOff>38100</xdr:colOff>
                    <xdr:row>34</xdr:row>
                    <xdr:rowOff>76200</xdr:rowOff>
                  </from>
                  <to>
                    <xdr:col>17</xdr:col>
                    <xdr:colOff>47625</xdr:colOff>
                    <xdr:row>35</xdr:row>
                    <xdr:rowOff>28575</xdr:rowOff>
                  </to>
                </anchor>
              </controlPr>
            </control>
          </mc:Choice>
        </mc:AlternateContent>
        <mc:AlternateContent xmlns:mc="http://schemas.openxmlformats.org/markup-compatibility/2006">
          <mc:Choice Requires="x14">
            <control shapeId="528410" r:id="rId29" name="Check Box 26">
              <controlPr locked="0" defaultSize="0" autoFill="0" autoLine="0" autoPict="0">
                <anchor moveWithCells="1">
                  <from>
                    <xdr:col>7</xdr:col>
                    <xdr:colOff>19050</xdr:colOff>
                    <xdr:row>35</xdr:row>
                    <xdr:rowOff>57150</xdr:rowOff>
                  </from>
                  <to>
                    <xdr:col>8</xdr:col>
                    <xdr:colOff>38100</xdr:colOff>
                    <xdr:row>35</xdr:row>
                    <xdr:rowOff>285750</xdr:rowOff>
                  </to>
                </anchor>
              </controlPr>
            </control>
          </mc:Choice>
        </mc:AlternateContent>
        <mc:AlternateContent xmlns:mc="http://schemas.openxmlformats.org/markup-compatibility/2006">
          <mc:Choice Requires="x14">
            <control shapeId="528411" r:id="rId30" name="Check Box 27">
              <controlPr locked="0" defaultSize="0" autoFill="0" autoLine="0" autoPict="0">
                <anchor moveWithCells="1">
                  <from>
                    <xdr:col>16</xdr:col>
                    <xdr:colOff>38100</xdr:colOff>
                    <xdr:row>35</xdr:row>
                    <xdr:rowOff>38100</xdr:rowOff>
                  </from>
                  <to>
                    <xdr:col>17</xdr:col>
                    <xdr:colOff>76200</xdr:colOff>
                    <xdr:row>35</xdr:row>
                    <xdr:rowOff>285750</xdr:rowOff>
                  </to>
                </anchor>
              </controlPr>
            </control>
          </mc:Choice>
        </mc:AlternateContent>
        <mc:AlternateContent xmlns:mc="http://schemas.openxmlformats.org/markup-compatibility/2006">
          <mc:Choice Requires="x14">
            <control shapeId="528412" r:id="rId31" name="Check Box 28">
              <controlPr locked="0" defaultSize="0" autoFill="0" autoLine="0" autoPict="0">
                <anchor moveWithCells="1">
                  <from>
                    <xdr:col>7</xdr:col>
                    <xdr:colOff>161925</xdr:colOff>
                    <xdr:row>36</xdr:row>
                    <xdr:rowOff>161925</xdr:rowOff>
                  </from>
                  <to>
                    <xdr:col>8</xdr:col>
                    <xdr:colOff>190500</xdr:colOff>
                    <xdr:row>37</xdr:row>
                    <xdr:rowOff>238125</xdr:rowOff>
                  </to>
                </anchor>
              </controlPr>
            </control>
          </mc:Choice>
        </mc:AlternateContent>
        <mc:AlternateContent xmlns:mc="http://schemas.openxmlformats.org/markup-compatibility/2006">
          <mc:Choice Requires="x14">
            <control shapeId="528413" r:id="rId32" name="Check Box 29">
              <controlPr locked="0" defaultSize="0" autoFill="0" autoLine="0" autoPict="0">
                <anchor moveWithCells="1">
                  <from>
                    <xdr:col>16</xdr:col>
                    <xdr:colOff>28575</xdr:colOff>
                    <xdr:row>39</xdr:row>
                    <xdr:rowOff>19050</xdr:rowOff>
                  </from>
                  <to>
                    <xdr:col>17</xdr:col>
                    <xdr:colOff>0</xdr:colOff>
                    <xdr:row>39</xdr:row>
                    <xdr:rowOff>219075</xdr:rowOff>
                  </to>
                </anchor>
              </controlPr>
            </control>
          </mc:Choice>
        </mc:AlternateContent>
        <mc:AlternateContent xmlns:mc="http://schemas.openxmlformats.org/markup-compatibility/2006">
          <mc:Choice Requires="x14">
            <control shapeId="528414" r:id="rId33" name="Check Box 30">
              <controlPr locked="0" defaultSize="0" autoFill="0" autoLine="0" autoPict="0">
                <anchor moveWithCells="1">
                  <from>
                    <xdr:col>18</xdr:col>
                    <xdr:colOff>123825</xdr:colOff>
                    <xdr:row>39</xdr:row>
                    <xdr:rowOff>9525</xdr:rowOff>
                  </from>
                  <to>
                    <xdr:col>19</xdr:col>
                    <xdr:colOff>95250</xdr:colOff>
                    <xdr:row>40</xdr:row>
                    <xdr:rowOff>0</xdr:rowOff>
                  </to>
                </anchor>
              </controlPr>
            </control>
          </mc:Choice>
        </mc:AlternateContent>
        <mc:AlternateContent xmlns:mc="http://schemas.openxmlformats.org/markup-compatibility/2006">
          <mc:Choice Requires="x14">
            <control shapeId="528415" r:id="rId34" name="Check Box 31">
              <controlPr locked="0" defaultSize="0" autoFill="0" autoLine="0" autoPict="0">
                <anchor moveWithCells="1">
                  <from>
                    <xdr:col>20</xdr:col>
                    <xdr:colOff>142875</xdr:colOff>
                    <xdr:row>39</xdr:row>
                    <xdr:rowOff>19050</xdr:rowOff>
                  </from>
                  <to>
                    <xdr:col>21</xdr:col>
                    <xdr:colOff>142875</xdr:colOff>
                    <xdr:row>40</xdr:row>
                    <xdr:rowOff>0</xdr:rowOff>
                  </to>
                </anchor>
              </controlPr>
            </control>
          </mc:Choice>
        </mc:AlternateContent>
        <mc:AlternateContent xmlns:mc="http://schemas.openxmlformats.org/markup-compatibility/2006">
          <mc:Choice Requires="x14">
            <control shapeId="528416" r:id="rId35" name="Check Box 32">
              <controlPr locked="0" defaultSize="0" autoFill="0" autoLine="0" autoPict="0">
                <anchor moveWithCells="1">
                  <from>
                    <xdr:col>22</xdr:col>
                    <xdr:colOff>161925</xdr:colOff>
                    <xdr:row>39</xdr:row>
                    <xdr:rowOff>19050</xdr:rowOff>
                  </from>
                  <to>
                    <xdr:col>23</xdr:col>
                    <xdr:colOff>161925</xdr:colOff>
                    <xdr:row>39</xdr:row>
                    <xdr:rowOff>219075</xdr:rowOff>
                  </to>
                </anchor>
              </controlPr>
            </control>
          </mc:Choice>
        </mc:AlternateContent>
        <mc:AlternateContent xmlns:mc="http://schemas.openxmlformats.org/markup-compatibility/2006">
          <mc:Choice Requires="x14">
            <control shapeId="528417" r:id="rId36" name="Check Box 33">
              <controlPr locked="0" defaultSize="0" autoFill="0" autoLine="0" autoPict="0">
                <anchor moveWithCells="1">
                  <from>
                    <xdr:col>16</xdr:col>
                    <xdr:colOff>28575</xdr:colOff>
                    <xdr:row>40</xdr:row>
                    <xdr:rowOff>47625</xdr:rowOff>
                  </from>
                  <to>
                    <xdr:col>17</xdr:col>
                    <xdr:colOff>9525</xdr:colOff>
                    <xdr:row>40</xdr:row>
                    <xdr:rowOff>247650</xdr:rowOff>
                  </to>
                </anchor>
              </controlPr>
            </control>
          </mc:Choice>
        </mc:AlternateContent>
        <mc:AlternateContent xmlns:mc="http://schemas.openxmlformats.org/markup-compatibility/2006">
          <mc:Choice Requires="x14">
            <control shapeId="528418" r:id="rId37" name="Check Box 34">
              <controlPr locked="0" defaultSize="0" autoFill="0" autoLine="0" autoPict="0">
                <anchor moveWithCells="1">
                  <from>
                    <xdr:col>7</xdr:col>
                    <xdr:colOff>28575</xdr:colOff>
                    <xdr:row>39</xdr:row>
                    <xdr:rowOff>19050</xdr:rowOff>
                  </from>
                  <to>
                    <xdr:col>8</xdr:col>
                    <xdr:colOff>0</xdr:colOff>
                    <xdr:row>39</xdr:row>
                    <xdr:rowOff>219075</xdr:rowOff>
                  </to>
                </anchor>
              </controlPr>
            </control>
          </mc:Choice>
        </mc:AlternateContent>
        <mc:AlternateContent xmlns:mc="http://schemas.openxmlformats.org/markup-compatibility/2006">
          <mc:Choice Requires="x14">
            <control shapeId="528419" r:id="rId38" name="Check Box 35">
              <controlPr locked="0" defaultSize="0" autoFill="0" autoLine="0" autoPict="0">
                <anchor moveWithCells="1">
                  <from>
                    <xdr:col>9</xdr:col>
                    <xdr:colOff>123825</xdr:colOff>
                    <xdr:row>39</xdr:row>
                    <xdr:rowOff>9525</xdr:rowOff>
                  </from>
                  <to>
                    <xdr:col>10</xdr:col>
                    <xdr:colOff>104775</xdr:colOff>
                    <xdr:row>39</xdr:row>
                    <xdr:rowOff>219075</xdr:rowOff>
                  </to>
                </anchor>
              </controlPr>
            </control>
          </mc:Choice>
        </mc:AlternateContent>
        <mc:AlternateContent xmlns:mc="http://schemas.openxmlformats.org/markup-compatibility/2006">
          <mc:Choice Requires="x14">
            <control shapeId="528420" r:id="rId39" name="Check Box 36">
              <controlPr locked="0" defaultSize="0" autoFill="0" autoLine="0" autoPict="0">
                <anchor moveWithCells="1">
                  <from>
                    <xdr:col>11</xdr:col>
                    <xdr:colOff>142875</xdr:colOff>
                    <xdr:row>39</xdr:row>
                    <xdr:rowOff>9525</xdr:rowOff>
                  </from>
                  <to>
                    <xdr:col>12</xdr:col>
                    <xdr:colOff>142875</xdr:colOff>
                    <xdr:row>39</xdr:row>
                    <xdr:rowOff>219075</xdr:rowOff>
                  </to>
                </anchor>
              </controlPr>
            </control>
          </mc:Choice>
        </mc:AlternateContent>
        <mc:AlternateContent xmlns:mc="http://schemas.openxmlformats.org/markup-compatibility/2006">
          <mc:Choice Requires="x14">
            <control shapeId="528421" r:id="rId40" name="Check Box 37">
              <controlPr locked="0" defaultSize="0" autoFill="0" autoLine="0" autoPict="0">
                <anchor moveWithCells="1">
                  <from>
                    <xdr:col>13</xdr:col>
                    <xdr:colOff>161925</xdr:colOff>
                    <xdr:row>39</xdr:row>
                    <xdr:rowOff>19050</xdr:rowOff>
                  </from>
                  <to>
                    <xdr:col>14</xdr:col>
                    <xdr:colOff>161925</xdr:colOff>
                    <xdr:row>39</xdr:row>
                    <xdr:rowOff>219075</xdr:rowOff>
                  </to>
                </anchor>
              </controlPr>
            </control>
          </mc:Choice>
        </mc:AlternateContent>
        <mc:AlternateContent xmlns:mc="http://schemas.openxmlformats.org/markup-compatibility/2006">
          <mc:Choice Requires="x14">
            <control shapeId="528422" r:id="rId41" name="Check Box 38">
              <controlPr locked="0" defaultSize="0" autoFill="0" autoLine="0" autoPict="0">
                <anchor moveWithCells="1">
                  <from>
                    <xdr:col>7</xdr:col>
                    <xdr:colOff>28575</xdr:colOff>
                    <xdr:row>40</xdr:row>
                    <xdr:rowOff>57150</xdr:rowOff>
                  </from>
                  <to>
                    <xdr:col>8</xdr:col>
                    <xdr:colOff>0</xdr:colOff>
                    <xdr:row>40</xdr:row>
                    <xdr:rowOff>247650</xdr:rowOff>
                  </to>
                </anchor>
              </controlPr>
            </control>
          </mc:Choice>
        </mc:AlternateContent>
        <mc:AlternateContent xmlns:mc="http://schemas.openxmlformats.org/markup-compatibility/2006">
          <mc:Choice Requires="x14">
            <control shapeId="528423" r:id="rId42" name="Group Box 39">
              <controlPr defaultSize="0" autoFill="0" autoPict="0">
                <anchor moveWithCells="1">
                  <from>
                    <xdr:col>16</xdr:col>
                    <xdr:colOff>0</xdr:colOff>
                    <xdr:row>38</xdr:row>
                    <xdr:rowOff>0</xdr:rowOff>
                  </from>
                  <to>
                    <xdr:col>26</xdr:col>
                    <xdr:colOff>47625</xdr:colOff>
                    <xdr:row>39</xdr:row>
                    <xdr:rowOff>152400</xdr:rowOff>
                  </to>
                </anchor>
              </controlPr>
            </control>
          </mc:Choice>
        </mc:AlternateContent>
        <mc:AlternateContent xmlns:mc="http://schemas.openxmlformats.org/markup-compatibility/2006">
          <mc:Choice Requires="x14">
            <control shapeId="528424" r:id="rId43" name="Check Box 40">
              <controlPr defaultSize="0" autoFill="0" autoLine="0" autoPict="0">
                <anchor moveWithCells="1">
                  <from>
                    <xdr:col>7</xdr:col>
                    <xdr:colOff>47625</xdr:colOff>
                    <xdr:row>27</xdr:row>
                    <xdr:rowOff>28575</xdr:rowOff>
                  </from>
                  <to>
                    <xdr:col>8</xdr:col>
                    <xdr:colOff>66675</xdr:colOff>
                    <xdr:row>27</xdr:row>
                    <xdr:rowOff>276225</xdr:rowOff>
                  </to>
                </anchor>
              </controlPr>
            </control>
          </mc:Choice>
        </mc:AlternateContent>
        <mc:AlternateContent xmlns:mc="http://schemas.openxmlformats.org/markup-compatibility/2006">
          <mc:Choice Requires="x14">
            <control shapeId="528425" r:id="rId44" name="Check Box 41">
              <controlPr defaultSize="0" autoFill="0" autoLine="0" autoPict="0">
                <anchor moveWithCells="1">
                  <from>
                    <xdr:col>16</xdr:col>
                    <xdr:colOff>57150</xdr:colOff>
                    <xdr:row>27</xdr:row>
                    <xdr:rowOff>38100</xdr:rowOff>
                  </from>
                  <to>
                    <xdr:col>17</xdr:col>
                    <xdr:colOff>57150</xdr:colOff>
                    <xdr:row>27</xdr:row>
                    <xdr:rowOff>257175</xdr:rowOff>
                  </to>
                </anchor>
              </controlPr>
            </control>
          </mc:Choice>
        </mc:AlternateContent>
        <mc:AlternateContent xmlns:mc="http://schemas.openxmlformats.org/markup-compatibility/2006">
          <mc:Choice Requires="x14">
            <control shapeId="528426" r:id="rId45" name="Check Box 42">
              <controlPr defaultSize="0" autoFill="0" autoLine="0" autoPict="0">
                <anchor moveWithCells="1">
                  <from>
                    <xdr:col>7</xdr:col>
                    <xdr:colOff>47625</xdr:colOff>
                    <xdr:row>29</xdr:row>
                    <xdr:rowOff>28575</xdr:rowOff>
                  </from>
                  <to>
                    <xdr:col>8</xdr:col>
                    <xdr:colOff>66675</xdr:colOff>
                    <xdr:row>29</xdr:row>
                    <xdr:rowOff>276225</xdr:rowOff>
                  </to>
                </anchor>
              </controlPr>
            </control>
          </mc:Choice>
        </mc:AlternateContent>
        <mc:AlternateContent xmlns:mc="http://schemas.openxmlformats.org/markup-compatibility/2006">
          <mc:Choice Requires="x14">
            <control shapeId="528427" r:id="rId46" name="Check Box 43">
              <controlPr defaultSize="0" autoFill="0" autoLine="0" autoPict="0">
                <anchor moveWithCells="1">
                  <from>
                    <xdr:col>16</xdr:col>
                    <xdr:colOff>57150</xdr:colOff>
                    <xdr:row>29</xdr:row>
                    <xdr:rowOff>38100</xdr:rowOff>
                  </from>
                  <to>
                    <xdr:col>17</xdr:col>
                    <xdr:colOff>104775</xdr:colOff>
                    <xdr:row>29</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FA0AB335-CF55-4CBF-ADD9-D20703AE606D}">
          <x14:formula1>
            <xm:f>入力規則!$D$2:$D$100</xm:f>
          </x14:formula1>
          <xm:sqref>H32:Y32</xm:sqref>
        </x14:dataValidation>
        <x14:dataValidation type="list" imeMode="halfAlpha" allowBlank="1" showInputMessage="1" showErrorMessage="1" xr:uid="{DD722029-AD25-4F45-A7A0-47FE164D5A52}">
          <x14:formula1>
            <xm:f>入力規則!$F$4:$F$6</xm:f>
          </x14:formula1>
          <xm:sqref>K12:K19</xm:sqref>
        </x14:dataValidation>
        <x14:dataValidation type="list" imeMode="halfAlpha" allowBlank="1" showInputMessage="1" showErrorMessage="1" xr:uid="{A0081530-A2DB-4258-A4F2-3A060A79A821}">
          <x14:formula1>
            <xm:f>入力規則!$H$2:$H$32</xm:f>
          </x14:formula1>
          <xm:sqref>Q12:Q19 AE11</xm:sqref>
        </x14:dataValidation>
        <x14:dataValidation type="list" imeMode="halfAlpha" allowBlank="1" showInputMessage="1" showErrorMessage="1" xr:uid="{919C02D5-9A21-4285-9A4B-FB77FD9351BC}">
          <x14:formula1>
            <xm:f>入力規則!$G$2:$G$13</xm:f>
          </x14:formula1>
          <xm:sqref>N12:N19 AB11</xm:sqref>
        </x14:dataValidation>
        <x14:dataValidation type="list" imeMode="halfAlpha" allowBlank="1" showInputMessage="1" showErrorMessage="1" xr:uid="{1223C62B-6EC2-498D-9052-AE903655F5B3}">
          <x14:formula1>
            <xm:f>入力規則!$F$2:$F$7</xm:f>
          </x14:formula1>
          <xm:sqref>Y11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172FA-7A89-4A6F-BA06-863397EF307B}">
  <sheetPr>
    <tabColor theme="6" tint="0.39997558519241921"/>
    <pageSetUpPr fitToPage="1"/>
  </sheetPr>
  <dimension ref="B1:AW70"/>
  <sheetViews>
    <sheetView showGridLines="0" zoomScaleNormal="100" zoomScaleSheetLayoutView="100" workbookViewId="0">
      <selection activeCell="M4" sqref="M4:AC4"/>
    </sheetView>
  </sheetViews>
  <sheetFormatPr defaultColWidth="9" defaultRowHeight="13.5"/>
  <cols>
    <col min="1" max="1" width="1.375" style="10" customWidth="1"/>
    <col min="2" max="6" width="3" style="10" customWidth="1"/>
    <col min="7" max="7" width="3.875" style="10" customWidth="1"/>
    <col min="8" max="27" width="3" style="10" customWidth="1"/>
    <col min="28" max="34" width="2.75" style="10" customWidth="1"/>
    <col min="35" max="35" width="52.5" style="31" customWidth="1"/>
    <col min="36" max="36" width="11.625" style="88" hidden="1" customWidth="1"/>
    <col min="37" max="37" width="12.5" style="88" hidden="1" customWidth="1"/>
    <col min="38" max="38" width="9" style="88" hidden="1" customWidth="1"/>
    <col min="39" max="39" width="9" style="90" hidden="1" customWidth="1"/>
    <col min="40" max="40" width="10.125" style="90" hidden="1" customWidth="1"/>
    <col min="41" max="43" width="9" style="90" hidden="1" customWidth="1"/>
    <col min="44" max="49" width="9" style="90"/>
    <col min="50" max="16384" width="9" style="10"/>
  </cols>
  <sheetData>
    <row r="1" spans="2:49" ht="18" customHeight="1">
      <c r="U1" s="34"/>
      <c r="AH1" s="260" t="str">
        <f>申1!X1</f>
        <v>令和６年度もっとパパ</v>
      </c>
    </row>
    <row r="2" spans="2:49" ht="20.25" customHeight="1">
      <c r="B2" s="53" t="s">
        <v>280</v>
      </c>
      <c r="C2" s="53"/>
      <c r="D2" s="53"/>
      <c r="E2" s="53"/>
      <c r="F2" s="53"/>
      <c r="U2" s="34"/>
      <c r="AH2" s="33"/>
    </row>
    <row r="3" spans="2:49" s="17" customFormat="1" ht="15" customHeight="1">
      <c r="B3" s="528" t="s">
        <v>322</v>
      </c>
      <c r="C3" s="528"/>
      <c r="D3" s="528"/>
      <c r="E3" s="528"/>
      <c r="F3" s="528"/>
      <c r="G3" s="528"/>
      <c r="H3" s="528"/>
      <c r="I3" s="528"/>
      <c r="J3" s="528"/>
      <c r="K3" s="528"/>
      <c r="L3" s="529"/>
      <c r="M3" s="530"/>
      <c r="N3" s="27"/>
      <c r="O3" s="27"/>
      <c r="P3" s="27"/>
      <c r="Q3" s="27"/>
      <c r="R3" s="27"/>
      <c r="S3" s="27"/>
      <c r="T3" s="27"/>
      <c r="U3" s="27"/>
      <c r="V3" s="27"/>
      <c r="W3" s="27"/>
      <c r="X3" s="27"/>
      <c r="Y3" s="27"/>
      <c r="Z3" s="27"/>
      <c r="AA3" s="27"/>
      <c r="AB3" s="27"/>
      <c r="AC3" s="27"/>
      <c r="AD3" s="27"/>
      <c r="AE3" s="27"/>
      <c r="AF3" s="27"/>
      <c r="AG3" s="27"/>
      <c r="AH3" s="27"/>
      <c r="AI3" s="31"/>
      <c r="AJ3" s="89"/>
      <c r="AK3" s="89"/>
      <c r="AL3" s="89"/>
      <c r="AM3" s="257"/>
      <c r="AN3" s="257"/>
      <c r="AO3" s="257"/>
      <c r="AP3" s="257"/>
      <c r="AQ3" s="257"/>
      <c r="AR3" s="257"/>
      <c r="AS3" s="257"/>
      <c r="AT3" s="257"/>
      <c r="AU3" s="257"/>
      <c r="AV3" s="257"/>
      <c r="AW3" s="257"/>
    </row>
    <row r="4" spans="2:49" s="17" customFormat="1" ht="15.75" customHeight="1">
      <c r="B4" s="531" t="s">
        <v>317</v>
      </c>
      <c r="C4" s="532"/>
      <c r="D4" s="532"/>
      <c r="E4" s="532"/>
      <c r="F4" s="532"/>
      <c r="G4" s="487" t="s">
        <v>62</v>
      </c>
      <c r="H4" s="488"/>
      <c r="I4" s="488"/>
      <c r="J4" s="488"/>
      <c r="K4" s="488"/>
      <c r="L4" s="489"/>
      <c r="M4" s="505"/>
      <c r="N4" s="506"/>
      <c r="O4" s="506"/>
      <c r="P4" s="506"/>
      <c r="Q4" s="506"/>
      <c r="R4" s="506"/>
      <c r="S4" s="506"/>
      <c r="T4" s="506"/>
      <c r="U4" s="506"/>
      <c r="V4" s="506"/>
      <c r="W4" s="506"/>
      <c r="X4" s="506"/>
      <c r="Y4" s="506"/>
      <c r="Z4" s="506"/>
      <c r="AA4" s="506"/>
      <c r="AB4" s="506"/>
      <c r="AC4" s="506"/>
      <c r="AD4" s="499" t="s">
        <v>286</v>
      </c>
      <c r="AE4" s="500"/>
      <c r="AF4" s="500"/>
      <c r="AG4" s="500"/>
      <c r="AH4" s="501"/>
      <c r="AI4" s="31"/>
      <c r="AJ4" s="89"/>
      <c r="AK4" s="89"/>
      <c r="AL4" s="89"/>
      <c r="AM4" s="257"/>
      <c r="AN4" s="257"/>
      <c r="AO4" s="257"/>
      <c r="AP4" s="257"/>
      <c r="AQ4" s="257"/>
      <c r="AR4" s="257"/>
      <c r="AS4" s="257"/>
      <c r="AT4" s="257"/>
      <c r="AU4" s="257"/>
      <c r="AV4" s="257"/>
      <c r="AW4" s="257"/>
    </row>
    <row r="5" spans="2:49" s="17" customFormat="1" ht="30" customHeight="1">
      <c r="B5" s="533"/>
      <c r="C5" s="534"/>
      <c r="D5" s="534"/>
      <c r="E5" s="534"/>
      <c r="F5" s="534"/>
      <c r="G5" s="490" t="s">
        <v>307</v>
      </c>
      <c r="H5" s="491"/>
      <c r="I5" s="491"/>
      <c r="J5" s="491"/>
      <c r="K5" s="491"/>
      <c r="L5" s="492"/>
      <c r="M5" s="507"/>
      <c r="N5" s="508"/>
      <c r="O5" s="508"/>
      <c r="P5" s="508"/>
      <c r="Q5" s="508"/>
      <c r="R5" s="508"/>
      <c r="S5" s="508"/>
      <c r="T5" s="508"/>
      <c r="U5" s="508"/>
      <c r="V5" s="508"/>
      <c r="W5" s="508"/>
      <c r="X5" s="508"/>
      <c r="Y5" s="508"/>
      <c r="Z5" s="508"/>
      <c r="AA5" s="508"/>
      <c r="AB5" s="508"/>
      <c r="AC5" s="508"/>
      <c r="AD5" s="502"/>
      <c r="AE5" s="503"/>
      <c r="AF5" s="503"/>
      <c r="AG5" s="503"/>
      <c r="AH5" s="504"/>
      <c r="AI5" s="31"/>
      <c r="AJ5" s="85"/>
      <c r="AK5" s="85"/>
      <c r="AL5" s="85"/>
      <c r="AM5" s="170"/>
      <c r="AN5" s="170"/>
      <c r="AO5" s="170"/>
      <c r="AP5" s="170"/>
      <c r="AQ5" s="170"/>
      <c r="AR5" s="257"/>
      <c r="AS5" s="257"/>
      <c r="AT5" s="257"/>
      <c r="AU5" s="257"/>
      <c r="AV5" s="257"/>
      <c r="AW5" s="257"/>
    </row>
    <row r="6" spans="2:49" s="17" customFormat="1" ht="15.75" customHeight="1">
      <c r="B6" s="533"/>
      <c r="C6" s="534"/>
      <c r="D6" s="534"/>
      <c r="E6" s="534"/>
      <c r="F6" s="534"/>
      <c r="G6" s="487" t="s">
        <v>62</v>
      </c>
      <c r="H6" s="488"/>
      <c r="I6" s="488"/>
      <c r="J6" s="488"/>
      <c r="K6" s="488"/>
      <c r="L6" s="488"/>
      <c r="M6" s="505"/>
      <c r="N6" s="506"/>
      <c r="O6" s="506"/>
      <c r="P6" s="506"/>
      <c r="Q6" s="506"/>
      <c r="R6" s="506"/>
      <c r="S6" s="506"/>
      <c r="T6" s="506"/>
      <c r="U6" s="506"/>
      <c r="V6" s="506"/>
      <c r="W6" s="506"/>
      <c r="X6" s="506"/>
      <c r="Y6" s="506"/>
      <c r="Z6" s="506"/>
      <c r="AA6" s="506"/>
      <c r="AB6" s="506"/>
      <c r="AC6" s="509"/>
      <c r="AD6" s="502"/>
      <c r="AE6" s="503"/>
      <c r="AF6" s="503"/>
      <c r="AG6" s="503"/>
      <c r="AH6" s="504"/>
      <c r="AI6" s="31"/>
      <c r="AJ6" s="85" t="b">
        <v>0</v>
      </c>
      <c r="AK6" s="85"/>
      <c r="AL6" s="85"/>
      <c r="AM6" s="170"/>
      <c r="AN6" s="170"/>
      <c r="AO6" s="170"/>
      <c r="AP6" s="170"/>
      <c r="AQ6" s="170"/>
      <c r="AR6" s="257"/>
      <c r="AS6" s="257"/>
      <c r="AT6" s="257"/>
      <c r="AU6" s="257"/>
      <c r="AV6" s="257"/>
      <c r="AW6" s="257"/>
    </row>
    <row r="7" spans="2:49" s="17" customFormat="1" ht="30" customHeight="1">
      <c r="B7" s="533"/>
      <c r="C7" s="534"/>
      <c r="D7" s="534"/>
      <c r="E7" s="534"/>
      <c r="F7" s="534"/>
      <c r="G7" s="523" t="s">
        <v>96</v>
      </c>
      <c r="H7" s="524"/>
      <c r="I7" s="524"/>
      <c r="J7" s="524"/>
      <c r="K7" s="524"/>
      <c r="L7" s="524"/>
      <c r="M7" s="520"/>
      <c r="N7" s="521"/>
      <c r="O7" s="521"/>
      <c r="P7" s="521"/>
      <c r="Q7" s="521"/>
      <c r="R7" s="521"/>
      <c r="S7" s="521"/>
      <c r="T7" s="521"/>
      <c r="U7" s="521"/>
      <c r="V7" s="521"/>
      <c r="W7" s="521"/>
      <c r="X7" s="521"/>
      <c r="Y7" s="521"/>
      <c r="Z7" s="521"/>
      <c r="AA7" s="521"/>
      <c r="AB7" s="521"/>
      <c r="AC7" s="522"/>
      <c r="AD7" s="502"/>
      <c r="AE7" s="503"/>
      <c r="AF7" s="503"/>
      <c r="AG7" s="503"/>
      <c r="AH7" s="504"/>
      <c r="AI7" s="31"/>
      <c r="AJ7" s="85"/>
      <c r="AK7" s="85"/>
      <c r="AL7" s="85"/>
      <c r="AM7" s="170"/>
      <c r="AN7" s="170"/>
      <c r="AO7" s="170"/>
      <c r="AP7" s="170"/>
      <c r="AQ7" s="170"/>
      <c r="AR7" s="257"/>
      <c r="AS7" s="257"/>
      <c r="AT7" s="257"/>
      <c r="AU7" s="257"/>
      <c r="AV7" s="257"/>
      <c r="AW7" s="257"/>
    </row>
    <row r="8" spans="2:49" s="17" customFormat="1" ht="15.75" customHeight="1">
      <c r="B8" s="535"/>
      <c r="C8" s="389"/>
      <c r="D8" s="389"/>
      <c r="E8" s="389"/>
      <c r="F8" s="389"/>
      <c r="G8" s="388"/>
      <c r="H8" s="455"/>
      <c r="I8" s="455"/>
      <c r="J8" s="455"/>
      <c r="K8" s="455"/>
      <c r="L8" s="455"/>
      <c r="M8" s="136"/>
      <c r="N8" s="54" t="s">
        <v>35</v>
      </c>
      <c r="O8" s="45"/>
      <c r="P8" s="45"/>
      <c r="Q8" s="45"/>
      <c r="R8" s="87"/>
      <c r="S8" s="173" t="s">
        <v>289</v>
      </c>
      <c r="T8" s="87"/>
      <c r="U8" s="242" t="s">
        <v>290</v>
      </c>
      <c r="V8" s="538"/>
      <c r="W8" s="538"/>
      <c r="X8" s="538"/>
      <c r="Y8" s="538"/>
      <c r="Z8" s="538"/>
      <c r="AA8" s="538"/>
      <c r="AB8" s="167" t="s">
        <v>94</v>
      </c>
      <c r="AC8" s="195"/>
      <c r="AD8" s="502"/>
      <c r="AE8" s="503"/>
      <c r="AF8" s="503"/>
      <c r="AG8" s="503"/>
      <c r="AH8" s="504"/>
      <c r="AI8" s="31"/>
      <c r="AJ8" s="85" t="b">
        <v>0</v>
      </c>
      <c r="AK8" s="85" t="b">
        <v>0</v>
      </c>
      <c r="AL8" s="85"/>
      <c r="AM8" s="170"/>
      <c r="AN8" s="170"/>
      <c r="AO8" s="170"/>
      <c r="AP8" s="170"/>
      <c r="AQ8" s="170"/>
      <c r="AR8" s="257"/>
      <c r="AS8" s="257"/>
      <c r="AT8" s="257"/>
      <c r="AU8" s="257"/>
      <c r="AV8" s="257"/>
      <c r="AW8" s="257"/>
    </row>
    <row r="9" spans="2:49" s="17" customFormat="1" ht="52.5" customHeight="1">
      <c r="B9" s="444" t="s">
        <v>308</v>
      </c>
      <c r="C9" s="542"/>
      <c r="D9" s="542"/>
      <c r="E9" s="542"/>
      <c r="F9" s="542"/>
      <c r="G9" s="542"/>
      <c r="H9" s="542"/>
      <c r="I9" s="542"/>
      <c r="J9" s="542"/>
      <c r="K9" s="542"/>
      <c r="L9" s="542"/>
      <c r="M9" s="539"/>
      <c r="N9" s="540"/>
      <c r="O9" s="540"/>
      <c r="P9" s="540"/>
      <c r="Q9" s="540"/>
      <c r="R9" s="540"/>
      <c r="S9" s="540"/>
      <c r="T9" s="540"/>
      <c r="U9" s="540"/>
      <c r="V9" s="540"/>
      <c r="W9" s="540"/>
      <c r="X9" s="540"/>
      <c r="Y9" s="540"/>
      <c r="Z9" s="540"/>
      <c r="AA9" s="540"/>
      <c r="AB9" s="540"/>
      <c r="AC9" s="540"/>
      <c r="AD9" s="540"/>
      <c r="AE9" s="540"/>
      <c r="AF9" s="540"/>
      <c r="AG9" s="540"/>
      <c r="AH9" s="541"/>
      <c r="AI9" s="31"/>
      <c r="AJ9" s="117">
        <f>DATEVALUE("2022/3/31")</f>
        <v>44651</v>
      </c>
      <c r="AK9" s="85"/>
      <c r="AL9" s="85"/>
      <c r="AM9" s="170"/>
      <c r="AN9" s="170"/>
      <c r="AO9" s="170"/>
      <c r="AP9" s="170"/>
      <c r="AQ9" s="170"/>
      <c r="AR9" s="257"/>
      <c r="AS9" s="257"/>
      <c r="AT9" s="257"/>
      <c r="AU9" s="257"/>
      <c r="AV9" s="257"/>
      <c r="AW9" s="257"/>
    </row>
    <row r="10" spans="2:49" s="17" customFormat="1" ht="22.5" customHeight="1">
      <c r="B10" s="339" t="s">
        <v>127</v>
      </c>
      <c r="C10" s="340"/>
      <c r="D10" s="340"/>
      <c r="E10" s="340"/>
      <c r="F10" s="340"/>
      <c r="G10" s="340"/>
      <c r="H10" s="341"/>
      <c r="I10" s="546" t="s">
        <v>62</v>
      </c>
      <c r="J10" s="547"/>
      <c r="K10" s="547"/>
      <c r="L10" s="548"/>
      <c r="M10" s="553"/>
      <c r="N10" s="554"/>
      <c r="O10" s="554"/>
      <c r="P10" s="554"/>
      <c r="Q10" s="554"/>
      <c r="R10" s="554"/>
      <c r="S10" s="554"/>
      <c r="T10" s="554"/>
      <c r="U10" s="554"/>
      <c r="V10" s="555"/>
      <c r="W10" s="430" t="s">
        <v>275</v>
      </c>
      <c r="X10" s="415"/>
      <c r="Y10" s="46" t="s">
        <v>74</v>
      </c>
      <c r="Z10" s="46"/>
      <c r="AA10" s="46"/>
      <c r="AB10" s="46"/>
      <c r="AC10" s="46"/>
      <c r="AD10" s="46"/>
      <c r="AE10" s="46"/>
      <c r="AF10" s="46"/>
      <c r="AG10" s="46"/>
      <c r="AH10" s="199"/>
      <c r="AI10" s="31"/>
      <c r="AJ10" s="85">
        <v>2</v>
      </c>
      <c r="AK10" s="85" t="s">
        <v>247</v>
      </c>
      <c r="AL10" s="85"/>
      <c r="AM10" s="170"/>
      <c r="AN10" s="170"/>
      <c r="AO10" s="170"/>
      <c r="AP10" s="170"/>
      <c r="AQ10" s="170"/>
      <c r="AR10" s="257"/>
      <c r="AS10" s="257"/>
      <c r="AT10" s="257"/>
      <c r="AU10" s="257"/>
      <c r="AV10" s="257"/>
      <c r="AW10" s="257"/>
    </row>
    <row r="11" spans="2:49" s="17" customFormat="1" ht="31.5" customHeight="1" thickBot="1">
      <c r="B11" s="543"/>
      <c r="C11" s="544"/>
      <c r="D11" s="544"/>
      <c r="E11" s="544"/>
      <c r="F11" s="544"/>
      <c r="G11" s="544"/>
      <c r="H11" s="545"/>
      <c r="I11" s="549" t="s">
        <v>282</v>
      </c>
      <c r="J11" s="372"/>
      <c r="K11" s="372"/>
      <c r="L11" s="550"/>
      <c r="M11" s="556"/>
      <c r="N11" s="557"/>
      <c r="O11" s="557"/>
      <c r="P11" s="557"/>
      <c r="Q11" s="557"/>
      <c r="R11" s="557"/>
      <c r="S11" s="557"/>
      <c r="T11" s="557"/>
      <c r="U11" s="557"/>
      <c r="V11" s="558"/>
      <c r="W11" s="551"/>
      <c r="X11" s="552"/>
      <c r="Y11" s="387"/>
      <c r="Z11" s="387"/>
      <c r="AA11" s="158" t="s">
        <v>2</v>
      </c>
      <c r="AB11" s="387"/>
      <c r="AC11" s="387"/>
      <c r="AD11" s="158" t="s">
        <v>18</v>
      </c>
      <c r="AE11" s="387"/>
      <c r="AF11" s="387"/>
      <c r="AG11" s="387"/>
      <c r="AH11" s="133" t="s">
        <v>4</v>
      </c>
      <c r="AI11" s="31"/>
      <c r="AJ11" s="86" t="e">
        <f>DATEVALUE(CONCATENATE(Y10,Y11,AA11,AB11,AD11,AE11,AH11))</f>
        <v>#VALUE!</v>
      </c>
      <c r="AK11" s="85" t="e">
        <f>EDATE(AJ11,24)-1</f>
        <v>#VALUE!</v>
      </c>
      <c r="AL11" s="85"/>
      <c r="AM11" s="170"/>
      <c r="AN11" s="170"/>
      <c r="AO11" s="170"/>
      <c r="AP11" s="170"/>
      <c r="AQ11" s="170"/>
      <c r="AR11" s="257"/>
      <c r="AS11" s="257"/>
      <c r="AT11" s="257"/>
      <c r="AU11" s="257"/>
      <c r="AV11" s="257"/>
      <c r="AW11" s="257"/>
    </row>
    <row r="12" spans="2:49" s="17" customFormat="1" ht="23.25" customHeight="1">
      <c r="B12" s="559" t="s">
        <v>125</v>
      </c>
      <c r="C12" s="560"/>
      <c r="D12" s="560"/>
      <c r="E12" s="560"/>
      <c r="F12" s="560"/>
      <c r="G12" s="560"/>
      <c r="H12" s="561"/>
      <c r="I12" s="513" t="s">
        <v>1</v>
      </c>
      <c r="J12" s="514"/>
      <c r="K12" s="536"/>
      <c r="L12" s="536"/>
      <c r="M12" s="159" t="s">
        <v>2</v>
      </c>
      <c r="N12" s="536"/>
      <c r="O12" s="536"/>
      <c r="P12" s="159" t="s">
        <v>3</v>
      </c>
      <c r="Q12" s="536"/>
      <c r="R12" s="536"/>
      <c r="S12" s="159" t="s">
        <v>4</v>
      </c>
      <c r="T12" s="496" t="s">
        <v>20</v>
      </c>
      <c r="U12" s="496"/>
      <c r="V12" s="159"/>
      <c r="W12" s="159"/>
      <c r="X12" s="169"/>
      <c r="Y12" s="159"/>
      <c r="Z12" s="510" t="s">
        <v>92</v>
      </c>
      <c r="AA12" s="511"/>
      <c r="AB12" s="511"/>
      <c r="AC12" s="512"/>
      <c r="AD12" s="493" t="s">
        <v>287</v>
      </c>
      <c r="AE12" s="494"/>
      <c r="AF12" s="494"/>
      <c r="AG12" s="494"/>
      <c r="AH12" s="495"/>
      <c r="AI12" s="379" t="str">
        <f>IF(AJ12=1,"",IF(AJ12&lt;=$AJ$9,"  ※開始日が令和４年３月３１日以前の育業は対象外です",""))&amp;CHAR(10)&amp;IFERROR(IF(AJ12=1,"",IF(AJ12-$AJ$11&lt;0,"　※育業の開始日が違います（お子様の出生日以降になります）","")),"")&amp;CHAR(10)&amp;IFERROR(IF(AJ13&gt;$AK$11,"※育業日数は2歳の誕生日の前日までの日数が表示されます",""),"")</f>
        <v xml:space="preserve">
</v>
      </c>
      <c r="AJ12" s="86">
        <f>IFERROR(DATEVALUE(CONCATENATE(I12,K12,M12,N12,P12,Q12,S12)),1)</f>
        <v>1</v>
      </c>
      <c r="AK12" s="86"/>
      <c r="AL12" s="85"/>
      <c r="AM12" s="170"/>
      <c r="AN12" s="170"/>
      <c r="AO12" s="170"/>
      <c r="AP12" s="170"/>
      <c r="AQ12" s="170"/>
      <c r="AR12" s="257"/>
      <c r="AS12" s="257"/>
      <c r="AT12" s="257"/>
      <c r="AU12" s="257"/>
      <c r="AV12" s="257"/>
      <c r="AW12" s="257"/>
    </row>
    <row r="13" spans="2:49" ht="23.25" customHeight="1">
      <c r="B13" s="454"/>
      <c r="C13" s="455"/>
      <c r="D13" s="455"/>
      <c r="E13" s="455"/>
      <c r="F13" s="455"/>
      <c r="G13" s="455"/>
      <c r="H13" s="456"/>
      <c r="I13" s="497" t="s">
        <v>1</v>
      </c>
      <c r="J13" s="498"/>
      <c r="K13" s="385"/>
      <c r="L13" s="385"/>
      <c r="M13" s="54" t="s">
        <v>2</v>
      </c>
      <c r="N13" s="385"/>
      <c r="O13" s="385"/>
      <c r="P13" s="54" t="s">
        <v>3</v>
      </c>
      <c r="Q13" s="385"/>
      <c r="R13" s="385"/>
      <c r="S13" s="54" t="s">
        <v>4</v>
      </c>
      <c r="T13" s="383" t="s">
        <v>21</v>
      </c>
      <c r="U13" s="383"/>
      <c r="V13" s="389" t="str">
        <f>IFERROR(IF(AJ13=1,"",IF(AJ13&gt;$AK$11,$AK$11-AJ12+1,AJ13-AJ12+1)),"")</f>
        <v/>
      </c>
      <c r="W13" s="389"/>
      <c r="X13" s="389"/>
      <c r="Y13" s="54" t="s">
        <v>4</v>
      </c>
      <c r="Z13" s="38"/>
      <c r="AA13" s="432"/>
      <c r="AB13" s="432"/>
      <c r="AC13" s="39" t="s">
        <v>4</v>
      </c>
      <c r="AD13" s="180"/>
      <c r="AE13" s="420" t="str">
        <f>IFERROR(V13-AA13,"")</f>
        <v/>
      </c>
      <c r="AF13" s="420"/>
      <c r="AG13" s="420"/>
      <c r="AH13" s="181" t="s">
        <v>4</v>
      </c>
      <c r="AI13" s="379"/>
      <c r="AJ13" s="86">
        <f>IFERROR(DATEVALUE(CONCATENATE(I13,K13,M13,N13,P13,Q13,S13)),1)</f>
        <v>1</v>
      </c>
      <c r="AK13" s="84"/>
      <c r="AL13" s="84"/>
      <c r="AM13" s="184"/>
      <c r="AN13" s="185"/>
      <c r="AO13" s="184"/>
      <c r="AP13" s="184"/>
      <c r="AQ13" s="184"/>
    </row>
    <row r="14" spans="2:49" ht="22.5" customHeight="1">
      <c r="B14" s="562" t="s">
        <v>126</v>
      </c>
      <c r="C14" s="563"/>
      <c r="D14" s="563"/>
      <c r="E14" s="563"/>
      <c r="F14" s="563"/>
      <c r="G14" s="563"/>
      <c r="H14" s="564"/>
      <c r="I14" s="565" t="s">
        <v>1</v>
      </c>
      <c r="J14" s="566"/>
      <c r="K14" s="537"/>
      <c r="L14" s="537"/>
      <c r="M14" s="47" t="s">
        <v>2</v>
      </c>
      <c r="N14" s="537"/>
      <c r="O14" s="537"/>
      <c r="P14" s="47" t="s">
        <v>3</v>
      </c>
      <c r="Q14" s="537"/>
      <c r="R14" s="537"/>
      <c r="S14" s="47" t="s">
        <v>4</v>
      </c>
      <c r="T14" s="382" t="s">
        <v>20</v>
      </c>
      <c r="U14" s="382"/>
      <c r="V14" s="46"/>
      <c r="W14" s="46"/>
      <c r="X14" s="168"/>
      <c r="Y14" s="46"/>
      <c r="Z14" s="433" t="s">
        <v>92</v>
      </c>
      <c r="AA14" s="434"/>
      <c r="AB14" s="434"/>
      <c r="AC14" s="435"/>
      <c r="AD14" s="515" t="s">
        <v>288</v>
      </c>
      <c r="AE14" s="516"/>
      <c r="AF14" s="516"/>
      <c r="AG14" s="516"/>
      <c r="AH14" s="517"/>
      <c r="AI14" s="379" t="str">
        <f>IF(AJ14=1,"",IF(AJ14&lt;=$AJ$9,"  ※開始日が令和４年３月３１日以前の育業は対象外です",""))&amp;CHAR(10)&amp;IFERROR(IF(AJ14=1,"",IF(AJ14-$AJ$11&lt;0,"　※育業の開始日が違います（お子様の出生日以降になります）","")),"")&amp;CHAR(10)&amp;IFERROR(IF(AJ15&gt;$AK$11,"※育業日数は2歳の誕生日の前日までの日数が表示されます",""),"")</f>
        <v xml:space="preserve">
</v>
      </c>
      <c r="AJ14" s="86">
        <f t="shared" ref="AJ14:AJ19" si="0">IFERROR(DATEVALUE(CONCATENATE(I14,K14,M14,N14,P14,Q14,S14)),1)</f>
        <v>1</v>
      </c>
      <c r="AK14" s="118"/>
      <c r="AL14" s="85"/>
      <c r="AM14" s="184"/>
      <c r="AN14" s="184"/>
      <c r="AO14" s="184"/>
      <c r="AP14" s="184"/>
      <c r="AQ14" s="184"/>
    </row>
    <row r="15" spans="2:49" ht="23.25" customHeight="1">
      <c r="B15" s="454"/>
      <c r="C15" s="455"/>
      <c r="D15" s="455"/>
      <c r="E15" s="455"/>
      <c r="F15" s="455"/>
      <c r="G15" s="455"/>
      <c r="H15" s="456"/>
      <c r="I15" s="497" t="s">
        <v>1</v>
      </c>
      <c r="J15" s="498"/>
      <c r="K15" s="385"/>
      <c r="L15" s="385"/>
      <c r="M15" s="54" t="s">
        <v>2</v>
      </c>
      <c r="N15" s="385"/>
      <c r="O15" s="385"/>
      <c r="P15" s="54" t="s">
        <v>3</v>
      </c>
      <c r="Q15" s="385"/>
      <c r="R15" s="385"/>
      <c r="S15" s="54" t="s">
        <v>4</v>
      </c>
      <c r="T15" s="383" t="s">
        <v>21</v>
      </c>
      <c r="U15" s="383"/>
      <c r="V15" s="389" t="str">
        <f>IFERROR(IF(AJ15=1,"",IF(AJ15&gt;$AK$11,$AK$11-AJ14+1,AJ15-AJ14+1)),"")</f>
        <v/>
      </c>
      <c r="W15" s="389"/>
      <c r="X15" s="389"/>
      <c r="Y15" s="54" t="s">
        <v>4</v>
      </c>
      <c r="Z15" s="38"/>
      <c r="AA15" s="432"/>
      <c r="AB15" s="432"/>
      <c r="AC15" s="39" t="s">
        <v>4</v>
      </c>
      <c r="AD15" s="180"/>
      <c r="AE15" s="420" t="str">
        <f>IFERROR(V15-AA15,"")</f>
        <v/>
      </c>
      <c r="AF15" s="420"/>
      <c r="AG15" s="420"/>
      <c r="AH15" s="181" t="s">
        <v>4</v>
      </c>
      <c r="AI15" s="379"/>
      <c r="AJ15" s="86">
        <f t="shared" si="0"/>
        <v>1</v>
      </c>
      <c r="AK15" s="86"/>
      <c r="AL15" s="85"/>
      <c r="AM15" s="184"/>
      <c r="AN15" s="184"/>
      <c r="AO15" s="184"/>
      <c r="AP15" s="184"/>
      <c r="AQ15" s="184"/>
    </row>
    <row r="16" spans="2:49" ht="22.5" customHeight="1">
      <c r="B16" s="451" t="s">
        <v>284</v>
      </c>
      <c r="C16" s="452"/>
      <c r="D16" s="452"/>
      <c r="E16" s="452"/>
      <c r="F16" s="452"/>
      <c r="G16" s="452"/>
      <c r="H16" s="453"/>
      <c r="I16" s="447" t="s">
        <v>1</v>
      </c>
      <c r="J16" s="448"/>
      <c r="K16" s="386"/>
      <c r="L16" s="386"/>
      <c r="M16" s="47" t="s">
        <v>2</v>
      </c>
      <c r="N16" s="386"/>
      <c r="O16" s="386"/>
      <c r="P16" s="47" t="s">
        <v>3</v>
      </c>
      <c r="Q16" s="386"/>
      <c r="R16" s="386"/>
      <c r="S16" s="47" t="s">
        <v>4</v>
      </c>
      <c r="T16" s="382" t="s">
        <v>20</v>
      </c>
      <c r="U16" s="382"/>
      <c r="V16" s="46"/>
      <c r="W16" s="46"/>
      <c r="X16" s="168"/>
      <c r="Y16" s="46"/>
      <c r="Z16" s="433" t="s">
        <v>92</v>
      </c>
      <c r="AA16" s="434"/>
      <c r="AB16" s="434"/>
      <c r="AC16" s="435"/>
      <c r="AD16" s="515" t="s">
        <v>288</v>
      </c>
      <c r="AE16" s="516"/>
      <c r="AF16" s="516"/>
      <c r="AG16" s="516"/>
      <c r="AH16" s="517"/>
      <c r="AI16" s="379" t="str">
        <f>IF(AJ16=1,"",IF(AJ16&lt;=$AJ$9,"  ※開始日が令和４年３月３１日以前の育業は対象外です",""))&amp;CHAR(10)&amp;IFERROR(IF(AJ16=1,"",IF(AJ16-$AJ$11&lt;0,"　※育業の開始日が違います（お子様の出生日以降になります）","")),"")&amp;CHAR(10)&amp;IFERROR(IF(AJ17&gt;$AK$11,"※育業日数は2歳の誕生日の前日までの日数が表示されます",""),"")</f>
        <v xml:space="preserve">
</v>
      </c>
      <c r="AJ16" s="86">
        <f t="shared" si="0"/>
        <v>1</v>
      </c>
      <c r="AK16" s="118"/>
      <c r="AL16" s="85"/>
      <c r="AM16" s="184"/>
      <c r="AN16" s="184"/>
      <c r="AO16" s="184"/>
      <c r="AP16" s="184"/>
      <c r="AQ16" s="184"/>
    </row>
    <row r="17" spans="2:49" ht="23.25" customHeight="1">
      <c r="B17" s="454"/>
      <c r="C17" s="455"/>
      <c r="D17" s="455"/>
      <c r="E17" s="455"/>
      <c r="F17" s="455"/>
      <c r="G17" s="455"/>
      <c r="H17" s="456"/>
      <c r="I17" s="497" t="s">
        <v>1</v>
      </c>
      <c r="J17" s="498"/>
      <c r="K17" s="385"/>
      <c r="L17" s="385"/>
      <c r="M17" s="54" t="s">
        <v>2</v>
      </c>
      <c r="N17" s="385"/>
      <c r="O17" s="385"/>
      <c r="P17" s="54" t="s">
        <v>3</v>
      </c>
      <c r="Q17" s="385"/>
      <c r="R17" s="385"/>
      <c r="S17" s="54" t="s">
        <v>4</v>
      </c>
      <c r="T17" s="383" t="s">
        <v>21</v>
      </c>
      <c r="U17" s="383"/>
      <c r="V17" s="389" t="str">
        <f>IFERROR(IF(AJ17=1,"",IF(AJ17&gt;$AK$11,$AK$11-AJ16+1,AJ17-AJ16+1)),"")</f>
        <v/>
      </c>
      <c r="W17" s="389"/>
      <c r="X17" s="389"/>
      <c r="Y17" s="54" t="s">
        <v>4</v>
      </c>
      <c r="Z17" s="38"/>
      <c r="AA17" s="432"/>
      <c r="AB17" s="432"/>
      <c r="AC17" s="39" t="s">
        <v>4</v>
      </c>
      <c r="AD17" s="180"/>
      <c r="AE17" s="420" t="str">
        <f>IFERROR(V17-AA17,"")</f>
        <v/>
      </c>
      <c r="AF17" s="420"/>
      <c r="AG17" s="420"/>
      <c r="AH17" s="181" t="s">
        <v>4</v>
      </c>
      <c r="AI17" s="379"/>
      <c r="AJ17" s="86">
        <f t="shared" si="0"/>
        <v>1</v>
      </c>
      <c r="AK17" s="86"/>
      <c r="AL17" s="85"/>
      <c r="AM17" s="184"/>
      <c r="AN17" s="184"/>
      <c r="AO17" s="184"/>
      <c r="AP17" s="184"/>
      <c r="AQ17" s="184"/>
    </row>
    <row r="18" spans="2:49" ht="22.5" customHeight="1">
      <c r="B18" s="451" t="s">
        <v>285</v>
      </c>
      <c r="C18" s="452"/>
      <c r="D18" s="452"/>
      <c r="E18" s="452"/>
      <c r="F18" s="452"/>
      <c r="G18" s="452"/>
      <c r="H18" s="453"/>
      <c r="I18" s="447" t="s">
        <v>1</v>
      </c>
      <c r="J18" s="448"/>
      <c r="K18" s="386"/>
      <c r="L18" s="386"/>
      <c r="M18" s="46" t="s">
        <v>2</v>
      </c>
      <c r="N18" s="386"/>
      <c r="O18" s="386"/>
      <c r="P18" s="46" t="s">
        <v>3</v>
      </c>
      <c r="Q18" s="386"/>
      <c r="R18" s="386"/>
      <c r="S18" s="46" t="s">
        <v>4</v>
      </c>
      <c r="T18" s="382" t="s">
        <v>20</v>
      </c>
      <c r="U18" s="382"/>
      <c r="V18" s="46"/>
      <c r="W18" s="46"/>
      <c r="X18" s="168"/>
      <c r="Y18" s="46"/>
      <c r="Z18" s="436" t="s">
        <v>92</v>
      </c>
      <c r="AA18" s="437"/>
      <c r="AB18" s="437"/>
      <c r="AC18" s="438"/>
      <c r="AD18" s="515" t="s">
        <v>288</v>
      </c>
      <c r="AE18" s="516"/>
      <c r="AF18" s="516"/>
      <c r="AG18" s="516"/>
      <c r="AH18" s="517"/>
      <c r="AI18" s="379" t="str">
        <f>IF(AJ18=1,"",IF(AJ18&lt;=$AJ$9,"  ※開始日が令和４年３月３１日以前の育業は対象外です",""))&amp;CHAR(10)&amp;IFERROR(IF(AJ18=1,"",IF(AJ18-$AJ$11&lt;0,"　※育業の開始日が違います（お子様の出生日以降になります）","")),"")&amp;CHAR(10)&amp;IFERROR(IF(AJ19&gt;$AK$11,"※育業日数は2歳の誕生日の前日までの日数が表示されます",""),"")</f>
        <v xml:space="preserve">
</v>
      </c>
      <c r="AJ18" s="86">
        <f t="shared" si="0"/>
        <v>1</v>
      </c>
      <c r="AK18" s="118"/>
      <c r="AL18" s="85"/>
      <c r="AM18" s="184"/>
      <c r="AN18" s="184"/>
      <c r="AO18" s="184"/>
      <c r="AP18" s="184"/>
      <c r="AQ18" s="184"/>
    </row>
    <row r="19" spans="2:49" ht="23.25" customHeight="1" thickBot="1">
      <c r="B19" s="459"/>
      <c r="C19" s="460"/>
      <c r="D19" s="460"/>
      <c r="E19" s="460"/>
      <c r="F19" s="460"/>
      <c r="G19" s="460"/>
      <c r="H19" s="461"/>
      <c r="I19" s="449" t="s">
        <v>1</v>
      </c>
      <c r="J19" s="450"/>
      <c r="K19" s="387"/>
      <c r="L19" s="387"/>
      <c r="M19" s="164" t="s">
        <v>2</v>
      </c>
      <c r="N19" s="387"/>
      <c r="O19" s="387"/>
      <c r="P19" s="164" t="s">
        <v>3</v>
      </c>
      <c r="Q19" s="387"/>
      <c r="R19" s="387"/>
      <c r="S19" s="164" t="s">
        <v>4</v>
      </c>
      <c r="T19" s="384" t="s">
        <v>21</v>
      </c>
      <c r="U19" s="384"/>
      <c r="V19" s="372" t="str">
        <f>IFERROR(IF(AJ19=1,"",IF(AJ19&gt;$AK$11,$AK$11-AJ18+1,AJ19-AJ18+1)),"")</f>
        <v/>
      </c>
      <c r="W19" s="372"/>
      <c r="X19" s="372"/>
      <c r="Y19" s="164" t="s">
        <v>4</v>
      </c>
      <c r="Z19" s="165"/>
      <c r="AA19" s="381"/>
      <c r="AB19" s="381"/>
      <c r="AC19" s="166" t="s">
        <v>4</v>
      </c>
      <c r="AD19" s="182"/>
      <c r="AE19" s="380" t="str">
        <f>IFERROR(V19-AA19,"")</f>
        <v/>
      </c>
      <c r="AF19" s="380"/>
      <c r="AG19" s="380"/>
      <c r="AH19" s="183" t="s">
        <v>4</v>
      </c>
      <c r="AI19" s="379"/>
      <c r="AJ19" s="86">
        <f t="shared" si="0"/>
        <v>1</v>
      </c>
      <c r="AK19" s="86"/>
      <c r="AL19" s="85"/>
      <c r="AM19" s="184"/>
      <c r="AN19" s="184"/>
      <c r="AO19" s="184"/>
      <c r="AP19" s="184"/>
      <c r="AQ19" s="184"/>
    </row>
    <row r="20" spans="2:49" ht="33" customHeight="1">
      <c r="B20" s="390" t="s">
        <v>19</v>
      </c>
      <c r="C20" s="391"/>
      <c r="D20" s="391"/>
      <c r="E20" s="391"/>
      <c r="F20" s="391"/>
      <c r="G20" s="391"/>
      <c r="H20" s="392"/>
      <c r="I20" s="390" t="s">
        <v>1</v>
      </c>
      <c r="J20" s="391"/>
      <c r="K20" s="391" t="str">
        <f>IF($AN$20=2,"",TEXT($AN$20,"e"))</f>
        <v/>
      </c>
      <c r="L20" s="391"/>
      <c r="M20" s="54" t="s">
        <v>2</v>
      </c>
      <c r="N20" s="391" t="str">
        <f>IFERROR(IF($AN$20=2,"",MONTH($AN$20)),"")</f>
        <v/>
      </c>
      <c r="O20" s="391"/>
      <c r="P20" s="54" t="s">
        <v>3</v>
      </c>
      <c r="Q20" s="391" t="str">
        <f>IFERROR(IF($AN$20=2,"",DAY($AN$20)),"")</f>
        <v/>
      </c>
      <c r="R20" s="391"/>
      <c r="S20" s="457" t="s">
        <v>4</v>
      </c>
      <c r="T20" s="458"/>
      <c r="U20" s="388" t="s">
        <v>128</v>
      </c>
      <c r="V20" s="389"/>
      <c r="W20" s="389"/>
      <c r="X20" s="389"/>
      <c r="Y20" s="389"/>
      <c r="Z20" s="389"/>
      <c r="AA20" s="54" t="s">
        <v>93</v>
      </c>
      <c r="AB20" s="391" t="str">
        <f>IF(SUM(AE13,AE15,AE17,AE19)=0,"",SUM(AE13,AE15,AE17,AE19))</f>
        <v/>
      </c>
      <c r="AC20" s="391"/>
      <c r="AD20" s="391"/>
      <c r="AE20" s="389"/>
      <c r="AF20" s="178" t="s">
        <v>4</v>
      </c>
      <c r="AG20" s="178"/>
      <c r="AH20" s="179"/>
      <c r="AI20" s="119" t="str">
        <f>IF(AND(AB20&lt;&gt;"",AB20&lt;30),"※３０日以上の育児休業が必要です。","")</f>
        <v/>
      </c>
      <c r="AJ20" s="86">
        <f>IFERROR(DATEVALUE(CONCATENATE(I20,K20,M20,N20,P20,Q20,S20)),1)</f>
        <v>1</v>
      </c>
      <c r="AK20" s="174" t="s">
        <v>292</v>
      </c>
      <c r="AL20" s="186">
        <f>MAX(AJ13,AJ15,AJ17,AJ19)</f>
        <v>1</v>
      </c>
      <c r="AM20" s="187" t="s">
        <v>297</v>
      </c>
      <c r="AN20" s="186">
        <f>AL20+1</f>
        <v>2</v>
      </c>
      <c r="AO20" s="184"/>
      <c r="AP20" s="184"/>
      <c r="AQ20" s="184"/>
    </row>
    <row r="21" spans="2:49" ht="7.5" customHeight="1">
      <c r="B21" s="28"/>
      <c r="C21" s="28"/>
      <c r="D21" s="28"/>
      <c r="E21" s="13"/>
      <c r="F21" s="13"/>
      <c r="G21" s="13"/>
      <c r="O21" s="135"/>
      <c r="P21" s="135"/>
      <c r="Q21" s="135"/>
      <c r="R21" s="135"/>
      <c r="S21" s="135"/>
      <c r="T21" s="135"/>
      <c r="U21" s="135"/>
      <c r="V21" s="135"/>
      <c r="W21" s="135"/>
      <c r="X21" s="135"/>
      <c r="Y21" s="135"/>
      <c r="Z21" s="135"/>
      <c r="AA21" s="135"/>
      <c r="AB21" s="135"/>
      <c r="AC21" s="135"/>
      <c r="AD21" s="135"/>
      <c r="AE21" s="135"/>
      <c r="AF21" s="135"/>
      <c r="AG21" s="135"/>
      <c r="AH21" s="135"/>
      <c r="AI21" s="134"/>
      <c r="AJ21" s="86"/>
      <c r="AK21" s="86"/>
      <c r="AL21" s="84"/>
      <c r="AM21" s="184"/>
      <c r="AN21" s="26"/>
      <c r="AO21" s="184"/>
      <c r="AP21" s="184"/>
      <c r="AQ21" s="184"/>
    </row>
    <row r="22" spans="2:49" s="27" customFormat="1" ht="16.5" customHeight="1">
      <c r="B22" s="272" t="s">
        <v>323</v>
      </c>
      <c r="C22" s="272"/>
      <c r="D22" s="272"/>
      <c r="E22" s="272"/>
      <c r="F22" s="272"/>
      <c r="G22" s="272"/>
      <c r="H22" s="272"/>
      <c r="I22" s="272"/>
      <c r="J22" s="272"/>
      <c r="N22" s="125"/>
      <c r="S22" s="160"/>
      <c r="T22" s="160"/>
      <c r="U22" s="160"/>
      <c r="AI22" s="97"/>
      <c r="AJ22" s="84"/>
      <c r="AK22" s="84"/>
      <c r="AL22" s="84"/>
      <c r="AM22" s="84"/>
      <c r="AN22" s="84"/>
      <c r="AO22" s="84"/>
      <c r="AP22" s="84"/>
      <c r="AQ22" s="84"/>
      <c r="AR22" s="88"/>
      <c r="AS22" s="88"/>
      <c r="AT22" s="88"/>
      <c r="AU22" s="88"/>
      <c r="AV22" s="88"/>
      <c r="AW22" s="88"/>
    </row>
    <row r="23" spans="2:49" s="125" customFormat="1" ht="3" customHeight="1">
      <c r="B23" s="274"/>
      <c r="C23" s="274"/>
      <c r="D23" s="274"/>
      <c r="E23" s="274"/>
      <c r="F23" s="274"/>
      <c r="G23" s="274"/>
      <c r="H23" s="274"/>
      <c r="I23" s="274"/>
      <c r="J23" s="274"/>
      <c r="S23" s="152"/>
      <c r="T23" s="152"/>
      <c r="U23" s="152"/>
      <c r="AI23" s="153"/>
      <c r="AJ23" s="155"/>
      <c r="AK23" s="155"/>
      <c r="AL23" s="155"/>
      <c r="AM23" s="155"/>
      <c r="AN23" s="155"/>
      <c r="AO23" s="155"/>
      <c r="AP23" s="155"/>
      <c r="AQ23" s="155"/>
      <c r="AR23" s="154"/>
      <c r="AS23" s="154"/>
      <c r="AT23" s="154"/>
      <c r="AU23" s="154"/>
      <c r="AV23" s="154"/>
      <c r="AW23" s="154"/>
    </row>
    <row r="24" spans="2:49" s="27" customFormat="1" ht="0.75" customHeight="1">
      <c r="G24" s="47"/>
      <c r="H24" s="47"/>
      <c r="I24" s="47"/>
      <c r="J24" s="47"/>
      <c r="K24" s="47"/>
      <c r="L24" s="47"/>
      <c r="M24" s="47"/>
      <c r="N24" s="47"/>
      <c r="O24" s="47"/>
      <c r="P24" s="47"/>
      <c r="Q24" s="47"/>
      <c r="R24" s="47"/>
      <c r="S24" s="160"/>
      <c r="T24" s="160"/>
      <c r="U24" s="160"/>
      <c r="AI24" s="97"/>
      <c r="AJ24" s="84"/>
      <c r="AK24" s="84"/>
      <c r="AL24" s="84"/>
      <c r="AM24" s="84"/>
      <c r="AN24" s="84"/>
      <c r="AO24" s="84"/>
      <c r="AP24" s="84"/>
      <c r="AQ24" s="84"/>
      <c r="AR24" s="88"/>
      <c r="AS24" s="88"/>
      <c r="AT24" s="88"/>
      <c r="AU24" s="88"/>
      <c r="AV24" s="88"/>
      <c r="AW24" s="88"/>
    </row>
    <row r="25" spans="2:49" s="55" customFormat="1" ht="26.85" customHeight="1">
      <c r="B25" s="473"/>
      <c r="C25" s="527"/>
      <c r="D25" s="527"/>
      <c r="E25" s="527"/>
      <c r="F25" s="270"/>
      <c r="G25" s="271"/>
      <c r="H25" s="470" t="s">
        <v>291</v>
      </c>
      <c r="I25" s="525"/>
      <c r="J25" s="525"/>
      <c r="K25" s="525"/>
      <c r="L25" s="525"/>
      <c r="M25" s="525"/>
      <c r="N25" s="525"/>
      <c r="O25" s="525"/>
      <c r="P25" s="526"/>
      <c r="Q25" s="470" t="s">
        <v>258</v>
      </c>
      <c r="R25" s="525"/>
      <c r="S25" s="525"/>
      <c r="T25" s="525"/>
      <c r="U25" s="525"/>
      <c r="V25" s="525"/>
      <c r="W25" s="525"/>
      <c r="X25" s="525"/>
      <c r="Y25" s="526"/>
      <c r="Z25" s="398" t="s">
        <v>305</v>
      </c>
      <c r="AA25" s="398"/>
      <c r="AB25" s="398"/>
      <c r="AC25" s="398"/>
      <c r="AD25" s="398"/>
      <c r="AE25" s="398"/>
      <c r="AF25" s="398"/>
      <c r="AG25" s="398"/>
      <c r="AH25" s="398"/>
      <c r="AJ25" s="62"/>
      <c r="AK25" s="62"/>
      <c r="AL25" s="62"/>
      <c r="AM25" s="62"/>
      <c r="AN25" s="62"/>
      <c r="AO25" s="62"/>
      <c r="AP25" s="62"/>
      <c r="AQ25" s="62"/>
      <c r="AR25" s="94"/>
      <c r="AS25" s="94"/>
      <c r="AT25" s="94"/>
      <c r="AU25" s="94"/>
      <c r="AV25" s="94"/>
      <c r="AW25" s="94"/>
    </row>
    <row r="26" spans="2:49" s="27" customFormat="1" ht="37.5" customHeight="1">
      <c r="B26" s="427">
        <v>1</v>
      </c>
      <c r="C26" s="430" t="s">
        <v>303</v>
      </c>
      <c r="D26" s="414"/>
      <c r="E26" s="415"/>
      <c r="F26" s="399" t="s">
        <v>253</v>
      </c>
      <c r="G26" s="400"/>
      <c r="H26" s="373"/>
      <c r="I26" s="374"/>
      <c r="J26" s="374"/>
      <c r="K26" s="374"/>
      <c r="L26" s="374"/>
      <c r="M26" s="374"/>
      <c r="N26" s="374"/>
      <c r="O26" s="374"/>
      <c r="P26" s="375"/>
      <c r="Q26" s="373"/>
      <c r="R26" s="374"/>
      <c r="S26" s="374"/>
      <c r="T26" s="374"/>
      <c r="U26" s="374"/>
      <c r="V26" s="374"/>
      <c r="W26" s="374"/>
      <c r="X26" s="374"/>
      <c r="Y26" s="375"/>
      <c r="Z26" s="373"/>
      <c r="AA26" s="374"/>
      <c r="AB26" s="374"/>
      <c r="AC26" s="374"/>
      <c r="AD26" s="374"/>
      <c r="AE26" s="374"/>
      <c r="AF26" s="374"/>
      <c r="AG26" s="374"/>
      <c r="AH26" s="375"/>
      <c r="AI26" s="55"/>
      <c r="AJ26" s="62"/>
      <c r="AK26" s="84"/>
      <c r="AL26" s="84"/>
      <c r="AM26" s="84"/>
      <c r="AN26" s="84"/>
      <c r="AO26" s="84"/>
      <c r="AP26" s="84"/>
      <c r="AQ26" s="84"/>
      <c r="AR26" s="88"/>
      <c r="AS26" s="88"/>
      <c r="AT26" s="88"/>
      <c r="AU26" s="88"/>
      <c r="AV26" s="88"/>
      <c r="AW26" s="88"/>
    </row>
    <row r="27" spans="2:49" s="27" customFormat="1" ht="37.5" customHeight="1">
      <c r="B27" s="428"/>
      <c r="C27" s="419"/>
      <c r="D27" s="420"/>
      <c r="E27" s="421"/>
      <c r="F27" s="393" t="s">
        <v>28</v>
      </c>
      <c r="G27" s="394"/>
      <c r="H27" s="376"/>
      <c r="I27" s="377"/>
      <c r="J27" s="377"/>
      <c r="K27" s="377"/>
      <c r="L27" s="377"/>
      <c r="M27" s="377"/>
      <c r="N27" s="377"/>
      <c r="O27" s="377"/>
      <c r="P27" s="378"/>
      <c r="Q27" s="376"/>
      <c r="R27" s="377"/>
      <c r="S27" s="377"/>
      <c r="T27" s="377"/>
      <c r="U27" s="377"/>
      <c r="V27" s="377"/>
      <c r="W27" s="377"/>
      <c r="X27" s="377"/>
      <c r="Y27" s="378"/>
      <c r="Z27" s="395"/>
      <c r="AA27" s="396"/>
      <c r="AB27" s="396"/>
      <c r="AC27" s="396"/>
      <c r="AD27" s="396"/>
      <c r="AE27" s="396"/>
      <c r="AF27" s="396"/>
      <c r="AG27" s="396"/>
      <c r="AH27" s="397"/>
      <c r="AI27" s="55"/>
      <c r="AJ27" s="62"/>
      <c r="AK27" s="84"/>
      <c r="AL27" s="84"/>
      <c r="AM27" s="84"/>
      <c r="AN27" s="84"/>
      <c r="AO27" s="84"/>
      <c r="AP27" s="84"/>
      <c r="AQ27" s="84"/>
      <c r="AR27" s="88"/>
      <c r="AS27" s="88"/>
      <c r="AT27" s="88"/>
      <c r="AU27" s="88"/>
      <c r="AV27" s="88"/>
      <c r="AW27" s="88"/>
    </row>
    <row r="28" spans="2:49" s="27" customFormat="1" ht="27" customHeight="1">
      <c r="B28" s="428"/>
      <c r="C28" s="430" t="s">
        <v>304</v>
      </c>
      <c r="D28" s="414"/>
      <c r="E28" s="415"/>
      <c r="F28" s="399" t="s">
        <v>253</v>
      </c>
      <c r="G28" s="400"/>
      <c r="H28" s="444" t="s">
        <v>259</v>
      </c>
      <c r="I28" s="445"/>
      <c r="J28" s="445"/>
      <c r="K28" s="445"/>
      <c r="L28" s="445"/>
      <c r="M28" s="445"/>
      <c r="N28" s="445"/>
      <c r="O28" s="445"/>
      <c r="P28" s="446"/>
      <c r="Q28" s="444" t="s">
        <v>259</v>
      </c>
      <c r="R28" s="445"/>
      <c r="S28" s="445"/>
      <c r="T28" s="445"/>
      <c r="U28" s="445"/>
      <c r="V28" s="445"/>
      <c r="W28" s="445"/>
      <c r="X28" s="445"/>
      <c r="Y28" s="446"/>
      <c r="Z28" s="439"/>
      <c r="AA28" s="440"/>
      <c r="AB28" s="440"/>
      <c r="AC28" s="440"/>
      <c r="AD28" s="440"/>
      <c r="AE28" s="440"/>
      <c r="AF28" s="440"/>
      <c r="AG28" s="440"/>
      <c r="AH28" s="441"/>
      <c r="AI28" s="55"/>
      <c r="AJ28" s="62"/>
      <c r="AK28" s="116" t="b">
        <v>0</v>
      </c>
      <c r="AL28" s="116" t="b">
        <v>0</v>
      </c>
      <c r="AM28" s="84"/>
      <c r="AN28" s="84"/>
      <c r="AO28" s="84"/>
      <c r="AP28" s="84"/>
      <c r="AQ28" s="84"/>
      <c r="AR28" s="88"/>
      <c r="AS28" s="88"/>
      <c r="AT28" s="88"/>
      <c r="AU28" s="88"/>
      <c r="AV28" s="88"/>
      <c r="AW28" s="88"/>
    </row>
    <row r="29" spans="2:49" s="27" customFormat="1" ht="37.5" customHeight="1">
      <c r="B29" s="428"/>
      <c r="C29" s="416"/>
      <c r="D29" s="417"/>
      <c r="E29" s="418"/>
      <c r="F29" s="393"/>
      <c r="G29" s="394"/>
      <c r="H29" s="376"/>
      <c r="I29" s="377"/>
      <c r="J29" s="377"/>
      <c r="K29" s="377"/>
      <c r="L29" s="377"/>
      <c r="M29" s="377"/>
      <c r="N29" s="377"/>
      <c r="O29" s="377"/>
      <c r="P29" s="378"/>
      <c r="Q29" s="376"/>
      <c r="R29" s="377"/>
      <c r="S29" s="377"/>
      <c r="T29" s="377"/>
      <c r="U29" s="377"/>
      <c r="V29" s="377"/>
      <c r="W29" s="377"/>
      <c r="X29" s="377"/>
      <c r="Y29" s="378"/>
      <c r="Z29" s="442"/>
      <c r="AA29" s="402"/>
      <c r="AB29" s="402"/>
      <c r="AC29" s="402"/>
      <c r="AD29" s="402"/>
      <c r="AE29" s="402"/>
      <c r="AF29" s="402"/>
      <c r="AG29" s="402"/>
      <c r="AH29" s="443"/>
      <c r="AI29" s="55"/>
      <c r="AJ29" s="62"/>
      <c r="AK29" s="84"/>
      <c r="AL29" s="84"/>
      <c r="AM29" s="84"/>
      <c r="AN29" s="84"/>
      <c r="AO29" s="84"/>
      <c r="AP29" s="84"/>
      <c r="AQ29" s="84"/>
      <c r="AR29" s="88"/>
      <c r="AS29" s="88"/>
      <c r="AT29" s="88"/>
      <c r="AU29" s="88"/>
      <c r="AV29" s="88"/>
      <c r="AW29" s="88"/>
    </row>
    <row r="30" spans="2:49" s="27" customFormat="1" ht="27" customHeight="1">
      <c r="B30" s="428"/>
      <c r="C30" s="416"/>
      <c r="D30" s="417"/>
      <c r="E30" s="418"/>
      <c r="F30" s="404" t="s">
        <v>28</v>
      </c>
      <c r="G30" s="405"/>
      <c r="H30" s="444" t="s">
        <v>259</v>
      </c>
      <c r="I30" s="445"/>
      <c r="J30" s="445"/>
      <c r="K30" s="445"/>
      <c r="L30" s="445"/>
      <c r="M30" s="445"/>
      <c r="N30" s="445"/>
      <c r="O30" s="445"/>
      <c r="P30" s="446"/>
      <c r="Q30" s="444" t="s">
        <v>259</v>
      </c>
      <c r="R30" s="445"/>
      <c r="S30" s="445"/>
      <c r="T30" s="445"/>
      <c r="U30" s="445"/>
      <c r="V30" s="445"/>
      <c r="W30" s="445"/>
      <c r="X30" s="445"/>
      <c r="Y30" s="446"/>
      <c r="Z30" s="439"/>
      <c r="AA30" s="440"/>
      <c r="AB30" s="440"/>
      <c r="AC30" s="440"/>
      <c r="AD30" s="440"/>
      <c r="AE30" s="440"/>
      <c r="AF30" s="440"/>
      <c r="AG30" s="440"/>
      <c r="AH30" s="441"/>
      <c r="AI30" s="55"/>
      <c r="AJ30" s="62"/>
      <c r="AK30" s="85" t="b">
        <v>0</v>
      </c>
      <c r="AL30" s="85" t="b">
        <v>0</v>
      </c>
      <c r="AM30" s="84"/>
      <c r="AN30" s="84"/>
      <c r="AO30" s="84"/>
      <c r="AP30" s="84"/>
      <c r="AQ30" s="84"/>
      <c r="AR30" s="88"/>
      <c r="AS30" s="88"/>
      <c r="AT30" s="88"/>
      <c r="AU30" s="88"/>
      <c r="AV30" s="88"/>
      <c r="AW30" s="88"/>
    </row>
    <row r="31" spans="2:49" s="27" customFormat="1" ht="36.75" customHeight="1">
      <c r="B31" s="429"/>
      <c r="C31" s="419"/>
      <c r="D31" s="420"/>
      <c r="E31" s="421"/>
      <c r="F31" s="393"/>
      <c r="G31" s="394"/>
      <c r="H31" s="376"/>
      <c r="I31" s="377"/>
      <c r="J31" s="377"/>
      <c r="K31" s="377"/>
      <c r="L31" s="377"/>
      <c r="M31" s="377"/>
      <c r="N31" s="377"/>
      <c r="O31" s="377"/>
      <c r="P31" s="378"/>
      <c r="Q31" s="376"/>
      <c r="R31" s="377"/>
      <c r="S31" s="377"/>
      <c r="T31" s="377"/>
      <c r="U31" s="377"/>
      <c r="V31" s="377"/>
      <c r="W31" s="377"/>
      <c r="X31" s="377"/>
      <c r="Y31" s="378"/>
      <c r="Z31" s="442"/>
      <c r="AA31" s="402"/>
      <c r="AB31" s="402"/>
      <c r="AC31" s="402"/>
      <c r="AD31" s="402"/>
      <c r="AE31" s="402"/>
      <c r="AF31" s="402"/>
      <c r="AG31" s="402"/>
      <c r="AH31" s="443"/>
      <c r="AI31" s="55"/>
      <c r="AJ31" s="62"/>
      <c r="AK31" s="84"/>
      <c r="AL31" s="84"/>
      <c r="AM31" s="84"/>
      <c r="AN31" s="84"/>
      <c r="AO31" s="84"/>
      <c r="AP31" s="84"/>
      <c r="AQ31" s="84"/>
      <c r="AR31" s="88"/>
      <c r="AS31" s="88"/>
      <c r="AT31" s="88"/>
      <c r="AU31" s="88"/>
      <c r="AV31" s="88"/>
      <c r="AW31" s="88"/>
    </row>
    <row r="32" spans="2:49" s="47" customFormat="1" ht="33.75" customHeight="1">
      <c r="B32" s="163">
        <v>2</v>
      </c>
      <c r="C32" s="470" t="s">
        <v>22</v>
      </c>
      <c r="D32" s="471"/>
      <c r="E32" s="471"/>
      <c r="F32" s="471"/>
      <c r="G32" s="472"/>
      <c r="H32" s="464"/>
      <c r="I32" s="465"/>
      <c r="J32" s="465"/>
      <c r="K32" s="465"/>
      <c r="L32" s="465"/>
      <c r="M32" s="465"/>
      <c r="N32" s="465"/>
      <c r="O32" s="465"/>
      <c r="P32" s="466"/>
      <c r="Q32" s="464"/>
      <c r="R32" s="465"/>
      <c r="S32" s="465"/>
      <c r="T32" s="465"/>
      <c r="U32" s="465"/>
      <c r="V32" s="465"/>
      <c r="W32" s="465"/>
      <c r="X32" s="465"/>
      <c r="Y32" s="466"/>
      <c r="Z32" s="467"/>
      <c r="AA32" s="468"/>
      <c r="AB32" s="468"/>
      <c r="AC32" s="468"/>
      <c r="AD32" s="468"/>
      <c r="AE32" s="468"/>
      <c r="AF32" s="468"/>
      <c r="AG32" s="468"/>
      <c r="AH32" s="469"/>
      <c r="AI32" s="99"/>
      <c r="AJ32" s="85"/>
      <c r="AK32" s="100"/>
      <c r="AL32" s="100"/>
      <c r="AM32" s="100"/>
      <c r="AN32" s="100"/>
      <c r="AO32" s="100"/>
      <c r="AP32" s="100"/>
      <c r="AQ32" s="100"/>
      <c r="AR32" s="89"/>
      <c r="AS32" s="89"/>
      <c r="AT32" s="89"/>
      <c r="AU32" s="89"/>
      <c r="AV32" s="89"/>
      <c r="AW32" s="89"/>
    </row>
    <row r="33" spans="2:49" s="47" customFormat="1" ht="33.75" customHeight="1">
      <c r="B33" s="163">
        <v>3</v>
      </c>
      <c r="C33" s="473" t="s">
        <v>302</v>
      </c>
      <c r="D33" s="471"/>
      <c r="E33" s="471"/>
      <c r="F33" s="471"/>
      <c r="G33" s="472"/>
      <c r="H33" s="467"/>
      <c r="I33" s="468"/>
      <c r="J33" s="468"/>
      <c r="K33" s="468"/>
      <c r="L33" s="468"/>
      <c r="M33" s="468"/>
      <c r="N33" s="468"/>
      <c r="O33" s="468"/>
      <c r="P33" s="469"/>
      <c r="Q33" s="467"/>
      <c r="R33" s="468"/>
      <c r="S33" s="468"/>
      <c r="T33" s="468"/>
      <c r="U33" s="468"/>
      <c r="V33" s="468"/>
      <c r="W33" s="468"/>
      <c r="X33" s="468"/>
      <c r="Y33" s="469"/>
      <c r="Z33" s="467"/>
      <c r="AA33" s="468"/>
      <c r="AB33" s="468"/>
      <c r="AC33" s="468"/>
      <c r="AD33" s="468"/>
      <c r="AE33" s="468"/>
      <c r="AF33" s="468"/>
      <c r="AG33" s="468"/>
      <c r="AH33" s="469"/>
      <c r="AI33" s="101"/>
      <c r="AJ33" s="85"/>
      <c r="AK33" s="102"/>
      <c r="AL33" s="102"/>
      <c r="AM33" s="102"/>
      <c r="AN33" s="102"/>
      <c r="AO33" s="102"/>
      <c r="AP33" s="102"/>
      <c r="AQ33" s="102"/>
      <c r="AR33" s="103"/>
      <c r="AS33" s="89"/>
      <c r="AT33" s="89"/>
      <c r="AU33" s="89"/>
      <c r="AV33" s="89"/>
      <c r="AW33" s="89"/>
    </row>
    <row r="34" spans="2:49" s="47" customFormat="1" ht="18.75" customHeight="1">
      <c r="B34" s="462">
        <v>4</v>
      </c>
      <c r="C34" s="413" t="s">
        <v>23</v>
      </c>
      <c r="D34" s="414"/>
      <c r="E34" s="414"/>
      <c r="F34" s="414"/>
      <c r="G34" s="415"/>
      <c r="H34" s="200"/>
      <c r="I34" s="201" t="s">
        <v>260</v>
      </c>
      <c r="J34" s="201"/>
      <c r="K34" s="201"/>
      <c r="L34" s="201" t="s">
        <v>261</v>
      </c>
      <c r="M34" s="201"/>
      <c r="N34" s="202"/>
      <c r="O34" s="202"/>
      <c r="P34" s="202"/>
      <c r="Q34" s="200"/>
      <c r="R34" s="201" t="s">
        <v>260</v>
      </c>
      <c r="S34" s="201"/>
      <c r="T34" s="201"/>
      <c r="U34" s="201" t="s">
        <v>261</v>
      </c>
      <c r="V34" s="201"/>
      <c r="W34" s="202"/>
      <c r="X34" s="202"/>
      <c r="Y34" s="197"/>
      <c r="Z34" s="474"/>
      <c r="AA34" s="475"/>
      <c r="AB34" s="475"/>
      <c r="AC34" s="475"/>
      <c r="AD34" s="475"/>
      <c r="AE34" s="475"/>
      <c r="AF34" s="475"/>
      <c r="AG34" s="475"/>
      <c r="AH34" s="476"/>
      <c r="AI34" s="401" t="str">
        <f>IF(OR(AND(AJ34=TRUE,AM34=TRUE),AND(AJ34=TRUE,AL35=TRUE),AND(AJ34=TRUE,AL36=TRUE),AND(AK34=TRUE,AL35=TRUE),AND(AK34=TRUE,AL36=TRUE)),"！！申請不可！！"&amp;CHAR(10)&amp;"休業前と復帰後の雇用形態が異なる場合は申請不可となります。","")</f>
        <v/>
      </c>
      <c r="AJ34" s="85" t="b">
        <v>0</v>
      </c>
      <c r="AK34" s="100" t="b">
        <v>0</v>
      </c>
      <c r="AL34" s="100" t="b">
        <v>0</v>
      </c>
      <c r="AM34" s="100" t="b">
        <v>0</v>
      </c>
      <c r="AN34" s="100"/>
      <c r="AO34" s="100"/>
      <c r="AP34" s="100"/>
      <c r="AQ34" s="102"/>
      <c r="AR34" s="103"/>
      <c r="AS34" s="89"/>
      <c r="AT34" s="89"/>
      <c r="AU34" s="89"/>
      <c r="AV34" s="89"/>
      <c r="AW34" s="89"/>
    </row>
    <row r="35" spans="2:49" s="47" customFormat="1" ht="18.75" customHeight="1">
      <c r="B35" s="408"/>
      <c r="C35" s="416"/>
      <c r="D35" s="417"/>
      <c r="E35" s="417"/>
      <c r="F35" s="417"/>
      <c r="G35" s="418"/>
      <c r="H35" s="203"/>
      <c r="I35" s="123" t="s">
        <v>262</v>
      </c>
      <c r="J35" s="91"/>
      <c r="K35" s="123"/>
      <c r="L35" s="91"/>
      <c r="M35" s="123"/>
      <c r="N35" s="204"/>
      <c r="O35" s="204"/>
      <c r="P35" s="205"/>
      <c r="Q35" s="203"/>
      <c r="R35" s="123" t="s">
        <v>262</v>
      </c>
      <c r="S35" s="91"/>
      <c r="T35" s="123"/>
      <c r="U35" s="91"/>
      <c r="V35" s="123"/>
      <c r="W35" s="204"/>
      <c r="X35" s="204"/>
      <c r="Y35" s="171"/>
      <c r="Z35" s="477"/>
      <c r="AA35" s="478"/>
      <c r="AB35" s="478"/>
      <c r="AC35" s="478"/>
      <c r="AD35" s="478"/>
      <c r="AE35" s="478"/>
      <c r="AF35" s="478"/>
      <c r="AG35" s="478"/>
      <c r="AH35" s="479"/>
      <c r="AI35" s="401"/>
      <c r="AJ35" s="85" t="b">
        <v>0</v>
      </c>
      <c r="AK35" s="100"/>
      <c r="AL35" s="100" t="b">
        <v>0</v>
      </c>
      <c r="AM35" s="100"/>
      <c r="AN35" s="100"/>
      <c r="AO35" s="100"/>
      <c r="AP35" s="100"/>
      <c r="AQ35" s="102"/>
      <c r="AR35" s="103"/>
      <c r="AS35" s="89"/>
      <c r="AT35" s="89"/>
      <c r="AU35" s="89"/>
      <c r="AV35" s="89"/>
      <c r="AW35" s="89"/>
    </row>
    <row r="36" spans="2:49" s="47" customFormat="1" ht="24.75" customHeight="1">
      <c r="B36" s="408"/>
      <c r="C36" s="416"/>
      <c r="D36" s="417"/>
      <c r="E36" s="417"/>
      <c r="F36" s="417"/>
      <c r="G36" s="418"/>
      <c r="H36" s="157"/>
      <c r="I36" s="483" t="s">
        <v>263</v>
      </c>
      <c r="J36" s="483"/>
      <c r="K36" s="483"/>
      <c r="L36" s="484"/>
      <c r="M36" s="484"/>
      <c r="N36" s="484"/>
      <c r="O36" s="484"/>
      <c r="P36" s="175" t="s">
        <v>264</v>
      </c>
      <c r="Q36" s="157"/>
      <c r="R36" s="483" t="s">
        <v>263</v>
      </c>
      <c r="S36" s="483"/>
      <c r="T36" s="483"/>
      <c r="U36" s="484"/>
      <c r="V36" s="484"/>
      <c r="W36" s="484"/>
      <c r="X36" s="484"/>
      <c r="Y36" s="175" t="s">
        <v>264</v>
      </c>
      <c r="Z36" s="477"/>
      <c r="AA36" s="478"/>
      <c r="AB36" s="478"/>
      <c r="AC36" s="478"/>
      <c r="AD36" s="478"/>
      <c r="AE36" s="478"/>
      <c r="AF36" s="478"/>
      <c r="AG36" s="478"/>
      <c r="AH36" s="479"/>
      <c r="AI36" s="401"/>
      <c r="AJ36" s="85" t="b">
        <v>0</v>
      </c>
      <c r="AK36" s="100"/>
      <c r="AL36" s="100" t="b">
        <v>0</v>
      </c>
      <c r="AM36" s="100"/>
      <c r="AN36" s="100"/>
      <c r="AO36" s="100"/>
      <c r="AP36" s="100"/>
      <c r="AQ36" s="102"/>
      <c r="AR36" s="103"/>
      <c r="AS36" s="89"/>
      <c r="AT36" s="89"/>
      <c r="AU36" s="89"/>
      <c r="AV36" s="89"/>
      <c r="AW36" s="89"/>
    </row>
    <row r="37" spans="2:49" s="47" customFormat="1" ht="13.5" customHeight="1">
      <c r="B37" s="408"/>
      <c r="C37" s="416"/>
      <c r="D37" s="417"/>
      <c r="E37" s="417"/>
      <c r="F37" s="417"/>
      <c r="G37" s="418"/>
      <c r="H37" s="191" t="s">
        <v>293</v>
      </c>
      <c r="I37" s="243"/>
      <c r="J37" s="243"/>
      <c r="K37" s="243"/>
      <c r="L37" s="244"/>
      <c r="M37" s="244"/>
      <c r="N37" s="244"/>
      <c r="O37" s="244"/>
      <c r="P37" s="193"/>
      <c r="Q37" s="245"/>
      <c r="R37" s="243"/>
      <c r="S37" s="243"/>
      <c r="T37" s="243"/>
      <c r="U37" s="244"/>
      <c r="V37" s="244"/>
      <c r="W37" s="244"/>
      <c r="X37" s="244"/>
      <c r="Y37" s="194"/>
      <c r="Z37" s="477"/>
      <c r="AA37" s="478"/>
      <c r="AB37" s="478"/>
      <c r="AC37" s="478"/>
      <c r="AD37" s="478"/>
      <c r="AE37" s="478"/>
      <c r="AF37" s="478"/>
      <c r="AG37" s="478"/>
      <c r="AH37" s="479"/>
      <c r="AI37" s="401"/>
      <c r="AJ37" s="85"/>
      <c r="AK37" s="100"/>
      <c r="AL37" s="100"/>
      <c r="AM37" s="100"/>
      <c r="AN37" s="100"/>
      <c r="AO37" s="100"/>
      <c r="AP37" s="100"/>
      <c r="AQ37" s="102"/>
      <c r="AR37" s="103"/>
      <c r="AS37" s="89"/>
      <c r="AT37" s="89"/>
      <c r="AU37" s="89"/>
      <c r="AV37" s="89"/>
      <c r="AW37" s="89"/>
    </row>
    <row r="38" spans="2:49" s="47" customFormat="1" ht="26.25" customHeight="1">
      <c r="B38" s="463"/>
      <c r="C38" s="419"/>
      <c r="D38" s="420"/>
      <c r="E38" s="420"/>
      <c r="F38" s="420"/>
      <c r="G38" s="421"/>
      <c r="H38" s="113" t="s">
        <v>294</v>
      </c>
      <c r="I38" s="114"/>
      <c r="J38" s="485" t="s">
        <v>295</v>
      </c>
      <c r="K38" s="485"/>
      <c r="L38" s="485"/>
      <c r="M38" s="485"/>
      <c r="N38" s="485"/>
      <c r="O38" s="485"/>
      <c r="P38" s="485"/>
      <c r="Q38" s="485"/>
      <c r="R38" s="485"/>
      <c r="S38" s="485"/>
      <c r="T38" s="485"/>
      <c r="U38" s="485"/>
      <c r="V38" s="485"/>
      <c r="W38" s="485"/>
      <c r="X38" s="485"/>
      <c r="Y38" s="486"/>
      <c r="Z38" s="480"/>
      <c r="AA38" s="481"/>
      <c r="AB38" s="481"/>
      <c r="AC38" s="481"/>
      <c r="AD38" s="481"/>
      <c r="AE38" s="481"/>
      <c r="AF38" s="481"/>
      <c r="AG38" s="481"/>
      <c r="AH38" s="482"/>
      <c r="AI38" s="104"/>
      <c r="AJ38" s="85" t="b">
        <v>0</v>
      </c>
      <c r="AK38" s="100"/>
      <c r="AL38" s="100"/>
      <c r="AM38" s="100"/>
      <c r="AN38" s="100"/>
      <c r="AO38" s="100"/>
      <c r="AP38" s="100"/>
      <c r="AQ38" s="100"/>
      <c r="AR38" s="89"/>
      <c r="AS38" s="89"/>
      <c r="AT38" s="89"/>
      <c r="AU38" s="89"/>
      <c r="AV38" s="89"/>
      <c r="AW38" s="89"/>
    </row>
    <row r="39" spans="2:49" s="47" customFormat="1" ht="18" customHeight="1">
      <c r="B39" s="161"/>
      <c r="C39" s="413" t="s">
        <v>250</v>
      </c>
      <c r="D39" s="414"/>
      <c r="E39" s="414"/>
      <c r="F39" s="414"/>
      <c r="G39" s="415"/>
      <c r="H39" s="422" t="s">
        <v>251</v>
      </c>
      <c r="I39" s="423"/>
      <c r="J39" s="423"/>
      <c r="K39" s="423"/>
      <c r="L39" s="96"/>
      <c r="M39" s="96"/>
      <c r="N39" s="96"/>
      <c r="O39" s="96"/>
      <c r="P39" s="106"/>
      <c r="Q39" s="422" t="s">
        <v>251</v>
      </c>
      <c r="R39" s="423"/>
      <c r="S39" s="423"/>
      <c r="T39" s="423"/>
      <c r="U39" s="96"/>
      <c r="V39" s="96"/>
      <c r="W39" s="96"/>
      <c r="X39" s="96"/>
      <c r="Y39" s="106"/>
      <c r="Z39" s="373"/>
      <c r="AA39" s="374"/>
      <c r="AB39" s="374"/>
      <c r="AC39" s="374"/>
      <c r="AD39" s="374"/>
      <c r="AE39" s="374"/>
      <c r="AF39" s="374"/>
      <c r="AG39" s="374"/>
      <c r="AH39" s="375"/>
      <c r="AI39" s="403" t="str">
        <f>IF(OR(AND($AJ$40=TRUE,$AO$40=TRUE),AND($AJ$40=TRUE,$AP$40=TRUE),AND($AJ$40=TRUE,$AN$41=TRUE),AND($AM$40=TRUE,$AN$40=TRUE),AND($AM$40=TRUE,$AO$40=TRUE),AND($AM$40=TRUE,$AP$40=TRUE),AND($AM$40=TRUE,$AN$41=TRUE),AND($AK$40=TRUE,$AP$40=TRUE)),"※給与形態が休業前・復帰後で異なっています。その場合、就業規則や労使協定、労働協約等での規定が必要です。ない場合は申請不可となります。"&amp;CHAR(10)&amp;"就業規則に規定されている場合は当該ページを右側の相違理由欄にご記入ください。労使協定、労働協約等の場合は該当文書（写し）をご提出ください。","")</f>
        <v/>
      </c>
      <c r="AJ39" s="85"/>
      <c r="AK39" s="100"/>
      <c r="AL39" s="100"/>
      <c r="AM39" s="100"/>
      <c r="AN39" s="100"/>
      <c r="AO39" s="100"/>
      <c r="AP39" s="100"/>
      <c r="AQ39" s="85"/>
      <c r="AR39" s="89"/>
      <c r="AS39" s="89"/>
      <c r="AT39" s="89"/>
      <c r="AU39" s="89"/>
      <c r="AV39" s="89"/>
      <c r="AW39" s="89"/>
    </row>
    <row r="40" spans="2:49" s="47" customFormat="1" ht="18" customHeight="1">
      <c r="B40" s="408">
        <v>5</v>
      </c>
      <c r="C40" s="416"/>
      <c r="D40" s="417"/>
      <c r="E40" s="417"/>
      <c r="F40" s="417"/>
      <c r="G40" s="418"/>
      <c r="H40" s="198"/>
      <c r="I40" s="431" t="s">
        <v>296</v>
      </c>
      <c r="J40" s="431"/>
      <c r="K40" s="343" t="s">
        <v>310</v>
      </c>
      <c r="L40" s="343"/>
      <c r="M40" s="343" t="s">
        <v>311</v>
      </c>
      <c r="N40" s="343"/>
      <c r="O40" s="343" t="s">
        <v>312</v>
      </c>
      <c r="P40" s="344"/>
      <c r="Q40" s="198"/>
      <c r="R40" s="343" t="s">
        <v>296</v>
      </c>
      <c r="S40" s="343"/>
      <c r="T40" s="343" t="s">
        <v>310</v>
      </c>
      <c r="U40" s="343"/>
      <c r="V40" s="343" t="s">
        <v>311</v>
      </c>
      <c r="W40" s="343"/>
      <c r="X40" s="343" t="s">
        <v>312</v>
      </c>
      <c r="Y40" s="344"/>
      <c r="Z40" s="424"/>
      <c r="AA40" s="425"/>
      <c r="AB40" s="425"/>
      <c r="AC40" s="425"/>
      <c r="AD40" s="425"/>
      <c r="AE40" s="425"/>
      <c r="AF40" s="425"/>
      <c r="AG40" s="425"/>
      <c r="AH40" s="426"/>
      <c r="AI40" s="403"/>
      <c r="AJ40" s="85" t="b">
        <v>0</v>
      </c>
      <c r="AK40" s="105" t="b">
        <v>0</v>
      </c>
      <c r="AL40" s="105" t="b">
        <v>0</v>
      </c>
      <c r="AM40" s="105" t="b">
        <v>0</v>
      </c>
      <c r="AN40" s="105" t="b">
        <v>0</v>
      </c>
      <c r="AO40" s="105" t="b">
        <v>0</v>
      </c>
      <c r="AP40" s="100" t="b">
        <v>0</v>
      </c>
      <c r="AQ40" s="85" t="b">
        <v>0</v>
      </c>
      <c r="AR40" s="89"/>
      <c r="AS40" s="89"/>
      <c r="AT40" s="89"/>
      <c r="AU40" s="89"/>
      <c r="AV40" s="89"/>
      <c r="AW40" s="89"/>
    </row>
    <row r="41" spans="2:49" s="47" customFormat="1" ht="21" customHeight="1">
      <c r="B41" s="408"/>
      <c r="C41" s="416"/>
      <c r="D41" s="417"/>
      <c r="E41" s="417"/>
      <c r="F41" s="417"/>
      <c r="G41" s="418"/>
      <c r="H41" s="176"/>
      <c r="I41" s="173" t="s">
        <v>309</v>
      </c>
      <c r="J41" s="92"/>
      <c r="K41" s="177"/>
      <c r="L41" s="402"/>
      <c r="M41" s="402"/>
      <c r="N41" s="402"/>
      <c r="O41" s="402"/>
      <c r="P41" s="172" t="s">
        <v>94</v>
      </c>
      <c r="Q41" s="176"/>
      <c r="R41" s="173" t="s">
        <v>298</v>
      </c>
      <c r="S41" s="92"/>
      <c r="T41" s="177"/>
      <c r="U41" s="402"/>
      <c r="V41" s="402"/>
      <c r="W41" s="402"/>
      <c r="X41" s="402"/>
      <c r="Y41" s="172" t="s">
        <v>94</v>
      </c>
      <c r="Z41" s="376"/>
      <c r="AA41" s="377"/>
      <c r="AB41" s="377"/>
      <c r="AC41" s="377"/>
      <c r="AD41" s="377"/>
      <c r="AE41" s="377"/>
      <c r="AF41" s="377"/>
      <c r="AG41" s="377"/>
      <c r="AH41" s="378"/>
      <c r="AI41" s="403"/>
      <c r="AJ41" s="85" t="b">
        <v>0</v>
      </c>
      <c r="AK41" s="105"/>
      <c r="AL41" s="105"/>
      <c r="AM41" s="105"/>
      <c r="AN41" s="105" t="b">
        <v>0</v>
      </c>
      <c r="AO41" s="105"/>
      <c r="AP41" s="100"/>
      <c r="AQ41" s="85"/>
      <c r="AR41" s="89"/>
      <c r="AS41" s="89"/>
      <c r="AT41" s="89"/>
      <c r="AU41" s="89"/>
      <c r="AV41" s="89"/>
      <c r="AW41" s="89"/>
    </row>
    <row r="42" spans="2:49" s="55" customFormat="1" ht="18.75" customHeight="1">
      <c r="B42" s="408"/>
      <c r="C42" s="416"/>
      <c r="D42" s="417"/>
      <c r="E42" s="417"/>
      <c r="F42" s="417"/>
      <c r="G42" s="418"/>
      <c r="H42" s="409" t="s">
        <v>265</v>
      </c>
      <c r="I42" s="410"/>
      <c r="J42" s="410"/>
      <c r="K42" s="410"/>
      <c r="L42" s="410"/>
      <c r="M42" s="410"/>
      <c r="N42" s="410"/>
      <c r="O42" s="410"/>
      <c r="P42" s="411"/>
      <c r="Q42" s="409" t="s">
        <v>265</v>
      </c>
      <c r="R42" s="410"/>
      <c r="S42" s="410"/>
      <c r="T42" s="410"/>
      <c r="U42" s="410"/>
      <c r="V42" s="410"/>
      <c r="W42" s="410"/>
      <c r="X42" s="410"/>
      <c r="Y42" s="411"/>
      <c r="Z42" s="373"/>
      <c r="AA42" s="374"/>
      <c r="AB42" s="374"/>
      <c r="AC42" s="374"/>
      <c r="AD42" s="374"/>
      <c r="AE42" s="374"/>
      <c r="AF42" s="374"/>
      <c r="AG42" s="374"/>
      <c r="AH42" s="375"/>
      <c r="AI42" s="403"/>
      <c r="AJ42" s="62"/>
      <c r="AK42" s="105"/>
      <c r="AL42" s="105"/>
      <c r="AM42" s="105"/>
      <c r="AN42" s="105"/>
      <c r="AO42" s="105"/>
      <c r="AP42" s="105"/>
      <c r="AQ42" s="62"/>
      <c r="AR42" s="94"/>
      <c r="AS42" s="94"/>
      <c r="AT42" s="94"/>
      <c r="AU42" s="94"/>
      <c r="AV42" s="94"/>
      <c r="AW42" s="94"/>
    </row>
    <row r="43" spans="2:49" s="55" customFormat="1" ht="18.75" customHeight="1">
      <c r="B43" s="408"/>
      <c r="C43" s="416"/>
      <c r="D43" s="417"/>
      <c r="E43" s="417"/>
      <c r="F43" s="417"/>
      <c r="G43" s="418"/>
      <c r="H43" s="107"/>
      <c r="I43" s="412"/>
      <c r="J43" s="412"/>
      <c r="K43" s="412"/>
      <c r="L43" s="412"/>
      <c r="M43" s="412"/>
      <c r="N43" s="412"/>
      <c r="O43" s="108" t="s">
        <v>266</v>
      </c>
      <c r="P43" s="109"/>
      <c r="Q43" s="107"/>
      <c r="R43" s="412"/>
      <c r="S43" s="412"/>
      <c r="T43" s="412"/>
      <c r="U43" s="412"/>
      <c r="V43" s="412"/>
      <c r="W43" s="412"/>
      <c r="X43" s="108" t="s">
        <v>266</v>
      </c>
      <c r="Y43" s="110"/>
      <c r="Z43" s="376"/>
      <c r="AA43" s="377"/>
      <c r="AB43" s="377"/>
      <c r="AC43" s="377"/>
      <c r="AD43" s="377"/>
      <c r="AE43" s="377"/>
      <c r="AF43" s="377"/>
      <c r="AG43" s="377"/>
      <c r="AH43" s="378"/>
      <c r="AI43" s="403"/>
      <c r="AJ43" s="94"/>
      <c r="AK43" s="261"/>
      <c r="AL43" s="261"/>
      <c r="AM43" s="261"/>
      <c r="AN43" s="261"/>
      <c r="AO43" s="261"/>
      <c r="AP43" s="261"/>
      <c r="AQ43" s="94"/>
      <c r="AR43" s="94"/>
      <c r="AS43" s="94"/>
      <c r="AT43" s="94"/>
      <c r="AU43" s="94"/>
      <c r="AV43" s="94"/>
      <c r="AW43" s="94"/>
    </row>
    <row r="44" spans="2:49" s="98" customFormat="1" ht="19.5" customHeight="1">
      <c r="B44" s="408"/>
      <c r="C44" s="416"/>
      <c r="D44" s="417"/>
      <c r="E44" s="417"/>
      <c r="F44" s="417"/>
      <c r="G44" s="418"/>
      <c r="H44" s="409" t="s">
        <v>299</v>
      </c>
      <c r="I44" s="410"/>
      <c r="J44" s="410"/>
      <c r="K44" s="410"/>
      <c r="L44" s="410"/>
      <c r="M44" s="410"/>
      <c r="N44" s="410"/>
      <c r="O44" s="410"/>
      <c r="P44" s="411"/>
      <c r="Q44" s="409" t="s">
        <v>299</v>
      </c>
      <c r="R44" s="410"/>
      <c r="S44" s="410"/>
      <c r="T44" s="410"/>
      <c r="U44" s="410"/>
      <c r="V44" s="410"/>
      <c r="W44" s="410"/>
      <c r="X44" s="410"/>
      <c r="Y44" s="411"/>
      <c r="Z44" s="373"/>
      <c r="AA44" s="374"/>
      <c r="AB44" s="374"/>
      <c r="AC44" s="374"/>
      <c r="AD44" s="374"/>
      <c r="AE44" s="374"/>
      <c r="AF44" s="374"/>
      <c r="AG44" s="374"/>
      <c r="AH44" s="375"/>
      <c r="AI44" s="111"/>
      <c r="AJ44" s="112"/>
      <c r="AK44" s="112"/>
      <c r="AL44" s="112"/>
      <c r="AM44" s="112"/>
      <c r="AN44" s="112"/>
      <c r="AO44" s="112"/>
      <c r="AP44" s="112"/>
      <c r="AQ44" s="112"/>
      <c r="AR44" s="112"/>
      <c r="AS44" s="112"/>
      <c r="AT44" s="112"/>
      <c r="AU44" s="112"/>
      <c r="AV44" s="112"/>
      <c r="AW44" s="112"/>
    </row>
    <row r="45" spans="2:49" s="55" customFormat="1" ht="26.25" customHeight="1">
      <c r="B45" s="162"/>
      <c r="C45" s="419"/>
      <c r="D45" s="420"/>
      <c r="E45" s="420"/>
      <c r="F45" s="420"/>
      <c r="G45" s="421"/>
      <c r="H45" s="113"/>
      <c r="I45" s="412"/>
      <c r="J45" s="412"/>
      <c r="K45" s="412"/>
      <c r="L45" s="412"/>
      <c r="M45" s="412"/>
      <c r="N45" s="412"/>
      <c r="O45" s="114" t="s">
        <v>266</v>
      </c>
      <c r="P45" s="115"/>
      <c r="Q45" s="113"/>
      <c r="R45" s="412"/>
      <c r="S45" s="412"/>
      <c r="T45" s="412"/>
      <c r="U45" s="412"/>
      <c r="V45" s="412"/>
      <c r="W45" s="412"/>
      <c r="X45" s="114" t="s">
        <v>266</v>
      </c>
      <c r="Y45" s="115"/>
      <c r="Z45" s="376"/>
      <c r="AA45" s="377"/>
      <c r="AB45" s="377"/>
      <c r="AC45" s="377"/>
      <c r="AD45" s="377"/>
      <c r="AE45" s="377"/>
      <c r="AF45" s="377"/>
      <c r="AG45" s="377"/>
      <c r="AH45" s="378"/>
      <c r="AI45" s="104"/>
      <c r="AJ45" s="94"/>
      <c r="AK45" s="94"/>
      <c r="AL45" s="94"/>
      <c r="AM45" s="94"/>
      <c r="AN45" s="94"/>
      <c r="AO45" s="94"/>
      <c r="AP45" s="94"/>
      <c r="AQ45" s="94"/>
      <c r="AR45" s="94"/>
      <c r="AS45" s="94"/>
      <c r="AT45" s="94"/>
      <c r="AU45" s="94"/>
      <c r="AV45" s="94"/>
      <c r="AW45" s="94"/>
    </row>
    <row r="46" spans="2:49" s="27" customFormat="1" ht="6" customHeight="1">
      <c r="B46" s="94"/>
      <c r="C46" s="94"/>
      <c r="D46" s="94"/>
      <c r="E46" s="94"/>
      <c r="F46" s="94"/>
      <c r="G46" s="94"/>
      <c r="H46" s="127"/>
      <c r="I46" s="88"/>
      <c r="J46" s="127"/>
      <c r="K46" s="127"/>
      <c r="L46" s="127"/>
      <c r="M46" s="127"/>
      <c r="N46" s="127"/>
      <c r="O46" s="127"/>
      <c r="P46" s="127"/>
      <c r="Q46" s="127"/>
      <c r="R46" s="127"/>
      <c r="S46" s="127"/>
      <c r="T46" s="127"/>
      <c r="U46" s="127"/>
      <c r="V46" s="127"/>
      <c r="W46" s="127"/>
      <c r="X46" s="127"/>
      <c r="Y46" s="127"/>
      <c r="Z46" s="126"/>
      <c r="AA46" s="126"/>
      <c r="AB46" s="126"/>
      <c r="AC46" s="126"/>
      <c r="AD46" s="126"/>
      <c r="AE46" s="126"/>
      <c r="AF46" s="126"/>
      <c r="AG46" s="126"/>
      <c r="AH46" s="126"/>
      <c r="AI46" s="97"/>
      <c r="AJ46" s="88"/>
      <c r="AK46" s="88"/>
      <c r="AL46" s="88"/>
      <c r="AM46" s="88"/>
      <c r="AN46" s="88"/>
      <c r="AO46" s="88"/>
      <c r="AP46" s="88"/>
      <c r="AQ46" s="88"/>
      <c r="AR46" s="88"/>
      <c r="AS46" s="88"/>
      <c r="AT46" s="88"/>
      <c r="AU46" s="88"/>
      <c r="AV46" s="88"/>
      <c r="AW46" s="88"/>
    </row>
    <row r="47" spans="2:49" s="189" customFormat="1" ht="10.5">
      <c r="B47" s="406" t="s">
        <v>281</v>
      </c>
      <c r="C47" s="406"/>
      <c r="D47" s="406"/>
      <c r="E47" s="406"/>
      <c r="F47" s="406"/>
      <c r="G47" s="406"/>
      <c r="H47" s="406"/>
      <c r="I47" s="406"/>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06"/>
      <c r="AI47" s="188"/>
      <c r="AJ47" s="128"/>
      <c r="AK47" s="128"/>
      <c r="AL47" s="128"/>
      <c r="AM47" s="128"/>
      <c r="AN47" s="128"/>
      <c r="AO47" s="128"/>
      <c r="AP47" s="128"/>
      <c r="AQ47" s="128"/>
      <c r="AR47" s="128"/>
      <c r="AS47" s="128"/>
      <c r="AT47" s="128"/>
      <c r="AU47" s="128"/>
      <c r="AV47" s="128"/>
      <c r="AW47" s="128"/>
    </row>
    <row r="48" spans="2:49" s="189" customFormat="1" ht="10.5">
      <c r="B48" s="406" t="s">
        <v>329</v>
      </c>
      <c r="C48" s="406"/>
      <c r="D48" s="406"/>
      <c r="E48" s="406"/>
      <c r="F48" s="406"/>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188"/>
      <c r="AJ48" s="128"/>
      <c r="AK48" s="128"/>
      <c r="AL48" s="128"/>
      <c r="AM48" s="128"/>
      <c r="AN48" s="128"/>
      <c r="AO48" s="128"/>
      <c r="AP48" s="128"/>
      <c r="AQ48" s="128"/>
      <c r="AR48" s="128"/>
      <c r="AS48" s="128"/>
      <c r="AT48" s="128"/>
      <c r="AU48" s="128"/>
      <c r="AV48" s="128"/>
      <c r="AW48" s="128"/>
    </row>
    <row r="49" spans="2:49" s="189" customFormat="1" ht="10.5">
      <c r="B49" s="406" t="s">
        <v>330</v>
      </c>
      <c r="C49" s="407"/>
      <c r="D49" s="407"/>
      <c r="E49" s="407"/>
      <c r="F49" s="407"/>
      <c r="G49" s="407"/>
      <c r="H49" s="407"/>
      <c r="I49" s="407"/>
      <c r="J49" s="407"/>
      <c r="K49" s="407"/>
      <c r="L49" s="407"/>
      <c r="M49" s="407"/>
      <c r="N49" s="407"/>
      <c r="O49" s="407"/>
      <c r="P49" s="407"/>
      <c r="Q49" s="407"/>
      <c r="R49" s="407"/>
      <c r="S49" s="407"/>
      <c r="T49" s="407"/>
      <c r="U49" s="407"/>
      <c r="V49" s="407"/>
      <c r="W49" s="407"/>
      <c r="X49" s="407"/>
      <c r="Y49" s="407"/>
      <c r="Z49" s="407"/>
      <c r="AA49" s="407"/>
      <c r="AB49" s="407"/>
      <c r="AC49" s="407"/>
      <c r="AD49" s="407"/>
      <c r="AE49" s="407"/>
      <c r="AF49" s="407"/>
      <c r="AG49" s="407"/>
      <c r="AH49" s="407"/>
      <c r="AI49" s="188"/>
      <c r="AJ49" s="128"/>
      <c r="AK49" s="128"/>
      <c r="AL49" s="128"/>
      <c r="AM49" s="128"/>
      <c r="AN49" s="128"/>
      <c r="AO49" s="128"/>
      <c r="AP49" s="128"/>
      <c r="AQ49" s="128"/>
      <c r="AR49" s="128"/>
      <c r="AS49" s="128"/>
      <c r="AT49" s="128"/>
      <c r="AU49" s="128"/>
      <c r="AV49" s="128"/>
      <c r="AW49" s="128"/>
    </row>
    <row r="50" spans="2:49" s="189" customFormat="1" ht="10.5">
      <c r="B50" s="128" t="s">
        <v>300</v>
      </c>
      <c r="C50" s="128"/>
      <c r="D50" s="128"/>
      <c r="E50" s="128"/>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88"/>
      <c r="AJ50" s="128"/>
      <c r="AK50" s="128"/>
      <c r="AL50" s="128"/>
      <c r="AM50" s="128"/>
      <c r="AN50" s="128"/>
      <c r="AO50" s="128"/>
      <c r="AP50" s="128"/>
      <c r="AQ50" s="128"/>
      <c r="AR50" s="128"/>
      <c r="AS50" s="128"/>
      <c r="AT50" s="128"/>
      <c r="AU50" s="128"/>
      <c r="AV50" s="128"/>
      <c r="AW50" s="128"/>
    </row>
    <row r="51" spans="2:49" s="189" customFormat="1" ht="10.5">
      <c r="B51" s="406" t="s">
        <v>301</v>
      </c>
      <c r="C51" s="406"/>
      <c r="D51" s="406"/>
      <c r="E51" s="406"/>
      <c r="F51" s="407"/>
      <c r="G51" s="407"/>
      <c r="H51" s="407"/>
      <c r="I51" s="407"/>
      <c r="J51" s="407"/>
      <c r="K51" s="407"/>
      <c r="L51" s="407"/>
      <c r="M51" s="407"/>
      <c r="N51" s="407"/>
      <c r="O51" s="407"/>
      <c r="P51" s="407"/>
      <c r="Q51" s="407"/>
      <c r="R51" s="407"/>
      <c r="S51" s="407"/>
      <c r="T51" s="407"/>
      <c r="U51" s="407"/>
      <c r="V51" s="407"/>
      <c r="W51" s="407"/>
      <c r="X51" s="407"/>
      <c r="Y51" s="407"/>
      <c r="Z51" s="407"/>
      <c r="AA51" s="407"/>
      <c r="AB51" s="407"/>
      <c r="AC51" s="407"/>
      <c r="AD51" s="407"/>
      <c r="AE51" s="407"/>
      <c r="AF51" s="407"/>
      <c r="AG51" s="407"/>
      <c r="AH51" s="407"/>
      <c r="AI51" s="188"/>
      <c r="AJ51" s="128"/>
      <c r="AK51" s="128"/>
      <c r="AL51" s="128"/>
      <c r="AM51" s="128"/>
      <c r="AN51" s="128"/>
      <c r="AO51" s="128"/>
      <c r="AP51" s="128"/>
      <c r="AQ51" s="128"/>
      <c r="AR51" s="128"/>
      <c r="AS51" s="128"/>
      <c r="AT51" s="128"/>
      <c r="AU51" s="128"/>
      <c r="AV51" s="128"/>
      <c r="AW51" s="128"/>
    </row>
    <row r="52" spans="2:49" ht="22.5" customHeight="1">
      <c r="B52" s="156"/>
      <c r="C52" s="518"/>
      <c r="D52" s="518"/>
      <c r="E52" s="518"/>
      <c r="F52" s="518"/>
      <c r="G52" s="518"/>
      <c r="H52" s="518"/>
      <c r="I52" s="518"/>
      <c r="J52" s="518"/>
      <c r="K52" s="518"/>
      <c r="L52" s="518"/>
      <c r="O52" s="519" t="str">
        <f>IF(AJ13*AJ15=1,"",IF(OR(AJ13&gt;AK11,AJ15&gt;AK11),"※子が2歳以上の育業日数は除外しています",""))</f>
        <v/>
      </c>
      <c r="P52" s="519"/>
      <c r="Q52" s="519"/>
      <c r="R52" s="519"/>
      <c r="S52" s="519"/>
      <c r="T52" s="519"/>
      <c r="U52" s="519"/>
      <c r="V52" s="519"/>
      <c r="W52" s="519"/>
      <c r="X52" s="519"/>
      <c r="Y52" s="519"/>
      <c r="Z52" s="519"/>
      <c r="AA52" s="519"/>
      <c r="AB52" s="519"/>
      <c r="AC52" s="519"/>
      <c r="AD52" s="519"/>
      <c r="AE52" s="519"/>
      <c r="AF52" s="519"/>
      <c r="AG52" s="519"/>
      <c r="AH52" s="519"/>
      <c r="AI52" s="90"/>
      <c r="AM52" s="88"/>
    </row>
    <row r="53" spans="2:49" ht="22.5" customHeight="1">
      <c r="B53" s="64"/>
      <c r="C53" s="28"/>
      <c r="D53" s="28"/>
      <c r="E53" s="30"/>
      <c r="F53" s="29"/>
      <c r="G53" s="29"/>
      <c r="AI53" s="90"/>
      <c r="AM53" s="88"/>
    </row>
    <row r="54" spans="2:49" ht="36" customHeight="1">
      <c r="AI54" s="95"/>
      <c r="AJ54" s="95"/>
      <c r="AK54" s="95"/>
      <c r="AL54" s="95"/>
      <c r="AM54" s="95"/>
      <c r="AN54" s="95"/>
      <c r="AO54" s="95"/>
      <c r="AP54" s="95"/>
    </row>
    <row r="55" spans="2:49" ht="22.5" customHeight="1">
      <c r="B55" s="64"/>
      <c r="C55" s="28"/>
      <c r="D55" s="28"/>
      <c r="E55" s="30"/>
      <c r="F55" s="29"/>
      <c r="G55" s="29"/>
      <c r="AI55" s="90"/>
      <c r="AM55" s="88"/>
    </row>
    <row r="56" spans="2:49" ht="22.5" customHeight="1">
      <c r="B56" s="64"/>
      <c r="C56" s="28"/>
      <c r="D56" s="28"/>
      <c r="E56" s="30"/>
      <c r="F56" s="29"/>
      <c r="G56" s="29"/>
      <c r="AI56" s="90"/>
      <c r="AM56" s="88"/>
    </row>
    <row r="57" spans="2:49" ht="22.5" customHeight="1">
      <c r="B57" s="64"/>
      <c r="C57" s="28"/>
      <c r="D57" s="28"/>
      <c r="E57" s="30"/>
      <c r="F57" s="29"/>
      <c r="G57" s="29"/>
      <c r="AI57" s="90"/>
      <c r="AM57" s="88"/>
    </row>
    <row r="58" spans="2:49" ht="22.5" customHeight="1">
      <c r="B58" s="64"/>
      <c r="C58" s="28"/>
      <c r="D58" s="28"/>
      <c r="E58" s="30"/>
      <c r="F58" s="29"/>
      <c r="G58" s="29"/>
      <c r="AI58" s="90"/>
      <c r="AM58" s="88"/>
    </row>
    <row r="59" spans="2:49" ht="22.5" customHeight="1">
      <c r="B59" s="64"/>
      <c r="C59" s="28"/>
      <c r="D59" s="28"/>
      <c r="E59" s="30"/>
      <c r="F59" s="29"/>
      <c r="G59" s="29"/>
      <c r="AI59" s="90"/>
      <c r="AM59" s="88"/>
    </row>
    <row r="60" spans="2:49" ht="22.5" customHeight="1">
      <c r="B60" s="64"/>
      <c r="C60" s="28"/>
      <c r="D60" s="28"/>
      <c r="E60" s="30"/>
      <c r="F60" s="29"/>
      <c r="G60" s="29"/>
      <c r="AI60" s="90"/>
      <c r="AM60" s="88"/>
    </row>
    <row r="61" spans="2:49" ht="22.5" customHeight="1">
      <c r="B61" s="64"/>
      <c r="C61" s="28"/>
      <c r="D61" s="28"/>
      <c r="E61" s="30"/>
      <c r="F61" s="29"/>
      <c r="G61" s="29"/>
      <c r="AI61" s="90"/>
      <c r="AM61" s="88"/>
    </row>
    <row r="62" spans="2:49" ht="22.5" customHeight="1">
      <c r="B62" s="64"/>
      <c r="C62" s="28"/>
      <c r="D62" s="28"/>
      <c r="E62" s="30"/>
      <c r="F62" s="29"/>
      <c r="G62" s="29"/>
      <c r="AI62" s="90"/>
      <c r="AM62" s="88"/>
    </row>
    <row r="63" spans="2:49" ht="22.5" customHeight="1">
      <c r="B63" s="64"/>
      <c r="C63" s="28"/>
      <c r="D63" s="28"/>
      <c r="E63" s="30"/>
      <c r="F63" s="29"/>
      <c r="G63" s="29"/>
      <c r="AI63" s="90"/>
      <c r="AM63" s="88"/>
    </row>
    <row r="64" spans="2:49" ht="22.5" customHeight="1">
      <c r="B64" s="64"/>
      <c r="C64" s="28"/>
      <c r="D64" s="28"/>
      <c r="E64" s="30"/>
      <c r="F64" s="29"/>
      <c r="G64" s="29"/>
      <c r="AI64" s="90"/>
      <c r="AM64" s="88"/>
    </row>
    <row r="65" spans="2:39" ht="22.5" customHeight="1">
      <c r="B65" s="64"/>
      <c r="C65" s="28"/>
      <c r="D65" s="28"/>
      <c r="E65" s="30"/>
      <c r="F65" s="29"/>
      <c r="G65" s="29"/>
      <c r="AI65" s="90"/>
      <c r="AM65" s="88"/>
    </row>
    <row r="66" spans="2:39">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row>
    <row r="67" spans="2:39">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row>
    <row r="68" spans="2:39">
      <c r="B68" s="17"/>
      <c r="C68" s="17"/>
      <c r="D68" s="17"/>
      <c r="E68" s="17"/>
      <c r="F68" s="17"/>
      <c r="G68" s="17"/>
      <c r="H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row>
    <row r="69" spans="2:39">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row>
    <row r="70" spans="2:39">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row>
  </sheetData>
  <sheetProtection algorithmName="SHA-512" hashValue="QMi0mVsDCGkyz4WD9r9UGbwmCApSUpIgLNrkGHsER9E5T9CVSj5P0jBrYm7byIPNLZzlsLbslGlYgXYMlnvEng==" saltValue="/a55hQgoDRyQlgWwUvidZw==" spinCount="100000" sheet="1" formatCells="0" formatColumns="0" formatRows="0" selectLockedCells="1"/>
  <mergeCells count="176">
    <mergeCell ref="Q39:T39"/>
    <mergeCell ref="B47:AH47"/>
    <mergeCell ref="B48:AH48"/>
    <mergeCell ref="B49:AH49"/>
    <mergeCell ref="B51:AH51"/>
    <mergeCell ref="C52:L52"/>
    <mergeCell ref="O52:AH52"/>
    <mergeCell ref="H42:P42"/>
    <mergeCell ref="Q42:Y42"/>
    <mergeCell ref="Z42:AH43"/>
    <mergeCell ref="I43:N43"/>
    <mergeCell ref="R43:W43"/>
    <mergeCell ref="H44:P44"/>
    <mergeCell ref="Q44:Y44"/>
    <mergeCell ref="Z44:AH45"/>
    <mergeCell ref="I45:N45"/>
    <mergeCell ref="R45:W45"/>
    <mergeCell ref="Z39:AH41"/>
    <mergeCell ref="AI39:AI43"/>
    <mergeCell ref="B40:B44"/>
    <mergeCell ref="I40:J40"/>
    <mergeCell ref="K40:L40"/>
    <mergeCell ref="M40:N40"/>
    <mergeCell ref="O40:P40"/>
    <mergeCell ref="B34:B38"/>
    <mergeCell ref="C34:G38"/>
    <mergeCell ref="Z34:AH38"/>
    <mergeCell ref="AI34:AI35"/>
    <mergeCell ref="I36:K36"/>
    <mergeCell ref="L36:O36"/>
    <mergeCell ref="R36:T36"/>
    <mergeCell ref="U36:X36"/>
    <mergeCell ref="AI36:AI37"/>
    <mergeCell ref="J38:Y38"/>
    <mergeCell ref="R40:S40"/>
    <mergeCell ref="T40:U40"/>
    <mergeCell ref="V40:W40"/>
    <mergeCell ref="X40:Y40"/>
    <mergeCell ref="L41:O41"/>
    <mergeCell ref="U41:X41"/>
    <mergeCell ref="C39:G45"/>
    <mergeCell ref="H39:K39"/>
    <mergeCell ref="C32:G32"/>
    <mergeCell ref="H32:P32"/>
    <mergeCell ref="Q32:Y32"/>
    <mergeCell ref="Z32:AH32"/>
    <mergeCell ref="C33:G33"/>
    <mergeCell ref="H33:P33"/>
    <mergeCell ref="Q33:Y33"/>
    <mergeCell ref="Z33:AH33"/>
    <mergeCell ref="Q29:Y29"/>
    <mergeCell ref="F30:G31"/>
    <mergeCell ref="H30:P30"/>
    <mergeCell ref="Q30:Y30"/>
    <mergeCell ref="Z30:AH31"/>
    <mergeCell ref="H31:P31"/>
    <mergeCell ref="Q31:Y31"/>
    <mergeCell ref="B25:E25"/>
    <mergeCell ref="H25:P25"/>
    <mergeCell ref="Q25:Y25"/>
    <mergeCell ref="Z25:AH25"/>
    <mergeCell ref="B26:B31"/>
    <mergeCell ref="C26:E27"/>
    <mergeCell ref="F26:G26"/>
    <mergeCell ref="H26:P26"/>
    <mergeCell ref="Q26:Y26"/>
    <mergeCell ref="Z26:AH26"/>
    <mergeCell ref="F27:G27"/>
    <mergeCell ref="H27:P27"/>
    <mergeCell ref="Q27:Y27"/>
    <mergeCell ref="Z27:AH27"/>
    <mergeCell ref="C28:E31"/>
    <mergeCell ref="F28:G29"/>
    <mergeCell ref="H28:P28"/>
    <mergeCell ref="Q28:Y28"/>
    <mergeCell ref="Z28:AH29"/>
    <mergeCell ref="H29:P29"/>
    <mergeCell ref="B20:H20"/>
    <mergeCell ref="I20:J20"/>
    <mergeCell ref="K20:L20"/>
    <mergeCell ref="N20:O20"/>
    <mergeCell ref="Q20:R20"/>
    <mergeCell ref="S20:T20"/>
    <mergeCell ref="U20:Z20"/>
    <mergeCell ref="AB20:AE20"/>
    <mergeCell ref="B18:H19"/>
    <mergeCell ref="Z18:AC18"/>
    <mergeCell ref="AD18:AH18"/>
    <mergeCell ref="AI18:AI19"/>
    <mergeCell ref="I19:J19"/>
    <mergeCell ref="K19:L19"/>
    <mergeCell ref="N19:O19"/>
    <mergeCell ref="Q19:R19"/>
    <mergeCell ref="T19:U19"/>
    <mergeCell ref="V19:X19"/>
    <mergeCell ref="AA19:AB19"/>
    <mergeCell ref="I18:J18"/>
    <mergeCell ref="K18:L18"/>
    <mergeCell ref="N18:O18"/>
    <mergeCell ref="Q18:R18"/>
    <mergeCell ref="T18:U18"/>
    <mergeCell ref="AE19:AG19"/>
    <mergeCell ref="AI16:AI17"/>
    <mergeCell ref="I17:J17"/>
    <mergeCell ref="K17:L17"/>
    <mergeCell ref="N17:O17"/>
    <mergeCell ref="Q17:R17"/>
    <mergeCell ref="T17:U17"/>
    <mergeCell ref="V17:X17"/>
    <mergeCell ref="AA17:AB17"/>
    <mergeCell ref="AE17:AG17"/>
    <mergeCell ref="B16:H17"/>
    <mergeCell ref="I16:J16"/>
    <mergeCell ref="K16:L16"/>
    <mergeCell ref="N16:O16"/>
    <mergeCell ref="Q16:R16"/>
    <mergeCell ref="T16:U16"/>
    <mergeCell ref="Z16:AC16"/>
    <mergeCell ref="AD16:AH16"/>
    <mergeCell ref="B14:H15"/>
    <mergeCell ref="Z14:AC14"/>
    <mergeCell ref="AD14:AH14"/>
    <mergeCell ref="AI14:AI15"/>
    <mergeCell ref="I15:J15"/>
    <mergeCell ref="K15:L15"/>
    <mergeCell ref="N15:O15"/>
    <mergeCell ref="Q15:R15"/>
    <mergeCell ref="T15:U15"/>
    <mergeCell ref="V15:X15"/>
    <mergeCell ref="AA15:AB15"/>
    <mergeCell ref="I14:J14"/>
    <mergeCell ref="K14:L14"/>
    <mergeCell ref="N14:O14"/>
    <mergeCell ref="Q14:R14"/>
    <mergeCell ref="T14:U14"/>
    <mergeCell ref="AE15:AG15"/>
    <mergeCell ref="B12:H13"/>
    <mergeCell ref="I12:J12"/>
    <mergeCell ref="K12:L12"/>
    <mergeCell ref="N12:O12"/>
    <mergeCell ref="Q12:R12"/>
    <mergeCell ref="T12:U12"/>
    <mergeCell ref="Z12:AC12"/>
    <mergeCell ref="AD12:AH12"/>
    <mergeCell ref="AI12:AI13"/>
    <mergeCell ref="I13:J13"/>
    <mergeCell ref="K13:L13"/>
    <mergeCell ref="N13:O13"/>
    <mergeCell ref="Q13:R13"/>
    <mergeCell ref="T13:U13"/>
    <mergeCell ref="V13:X13"/>
    <mergeCell ref="AA13:AB13"/>
    <mergeCell ref="AE13:AG13"/>
    <mergeCell ref="B9:L9"/>
    <mergeCell ref="M9:AH9"/>
    <mergeCell ref="B10:H11"/>
    <mergeCell ref="I10:L10"/>
    <mergeCell ref="M10:V10"/>
    <mergeCell ref="W10:X11"/>
    <mergeCell ref="I11:L11"/>
    <mergeCell ref="M11:V11"/>
    <mergeCell ref="Y11:Z11"/>
    <mergeCell ref="AB11:AC11"/>
    <mergeCell ref="AE11:AG11"/>
    <mergeCell ref="B3:M3"/>
    <mergeCell ref="B4:F8"/>
    <mergeCell ref="G4:L4"/>
    <mergeCell ref="M4:AC4"/>
    <mergeCell ref="AD4:AH8"/>
    <mergeCell ref="G5:L5"/>
    <mergeCell ref="M5:AC5"/>
    <mergeCell ref="G6:L6"/>
    <mergeCell ref="M6:AC6"/>
    <mergeCell ref="G7:L8"/>
    <mergeCell ref="M7:AC7"/>
    <mergeCell ref="V8:AA8"/>
  </mergeCells>
  <phoneticPr fontId="12"/>
  <conditionalFormatting sqref="H32">
    <cfRule type="expression" dxfId="123" priority="68">
      <formula>$H$32=""</formula>
    </cfRule>
  </conditionalFormatting>
  <conditionalFormatting sqref="H33">
    <cfRule type="expression" dxfId="122" priority="67">
      <formula>$H$33=""</formula>
    </cfRule>
  </conditionalFormatting>
  <conditionalFormatting sqref="H28:P28">
    <cfRule type="expression" dxfId="121" priority="30">
      <formula>AK28=FALSE</formula>
    </cfRule>
  </conditionalFormatting>
  <conditionalFormatting sqref="H29:P29">
    <cfRule type="expression" dxfId="120" priority="27" stopIfTrue="1">
      <formula>AK28=TRUE</formula>
    </cfRule>
  </conditionalFormatting>
  <conditionalFormatting sqref="H30:P30">
    <cfRule type="expression" dxfId="119" priority="25">
      <formula>AK30=FALSE</formula>
    </cfRule>
  </conditionalFormatting>
  <conditionalFormatting sqref="H31:P31">
    <cfRule type="expression" dxfId="118" priority="19" stopIfTrue="1">
      <formula>AK30=TRUE</formula>
    </cfRule>
  </conditionalFormatting>
  <conditionalFormatting sqref="H34:P35 H36:I36 L36 P36">
    <cfRule type="expression" dxfId="117" priority="16">
      <formula>COUNTIF($AJ$34:$AK$36,FALSE)=4</formula>
    </cfRule>
  </conditionalFormatting>
  <conditionalFormatting sqref="H39:P41">
    <cfRule type="expression" dxfId="116" priority="60">
      <formula>COUNTIF($AJ$40:$AM$41,FALSE)=5</formula>
    </cfRule>
  </conditionalFormatting>
  <conditionalFormatting sqref="H28:Y28">
    <cfRule type="expression" priority="28" stopIfTrue="1">
      <formula>H29&lt;&gt;""</formula>
    </cfRule>
  </conditionalFormatting>
  <conditionalFormatting sqref="H29:Y29">
    <cfRule type="containsBlanks" dxfId="115" priority="31">
      <formula>LEN(TRIM(H29))=0</formula>
    </cfRule>
  </conditionalFormatting>
  <conditionalFormatting sqref="H30:Y30">
    <cfRule type="expression" priority="23" stopIfTrue="1">
      <formula>H31&lt;&gt;""</formula>
    </cfRule>
  </conditionalFormatting>
  <conditionalFormatting sqref="H31:Y31">
    <cfRule type="containsBlanks" dxfId="114" priority="20">
      <formula>LEN(TRIM(H31))=0</formula>
    </cfRule>
  </conditionalFormatting>
  <conditionalFormatting sqref="H37:Y38 H34:Y35 H36:I36 L36">
    <cfRule type="expression" dxfId="113" priority="15">
      <formula>OR(AND($AJ$34=TRUE,$AM$34=TRUE),AND($AJ$34=TRUE,$AL$35=TRUE),AND($AJ$34=TRUE,$AL$36=TRUE),AND($AK$34=TRUE,$AL$35=TRUE),AND($AK$34=TRUE,$AL$36=TRUE))</formula>
    </cfRule>
  </conditionalFormatting>
  <conditionalFormatting sqref="H37:Y38">
    <cfRule type="expression" priority="13" stopIfTrue="1">
      <formula>$AJ$38=TRUE</formula>
    </cfRule>
    <cfRule type="expression" dxfId="112" priority="14">
      <formula>$AM$34=TRUE</formula>
    </cfRule>
  </conditionalFormatting>
  <conditionalFormatting sqref="H26:AH27">
    <cfRule type="containsBlanks" dxfId="111" priority="34">
      <formula>LEN(TRIM(H26))=0</formula>
    </cfRule>
  </conditionalFormatting>
  <conditionalFormatting sqref="I43:N43">
    <cfRule type="containsBlanks" dxfId="110" priority="80">
      <formula>LEN(TRIM(I43))=0</formula>
    </cfRule>
  </conditionalFormatting>
  <conditionalFormatting sqref="I45:N45">
    <cfRule type="containsBlanks" dxfId="109" priority="11">
      <formula>LEN(TRIM(I45))=0</formula>
    </cfRule>
  </conditionalFormatting>
  <conditionalFormatting sqref="K12:K19">
    <cfRule type="expression" dxfId="108" priority="36">
      <formula>K12=""</formula>
    </cfRule>
  </conditionalFormatting>
  <conditionalFormatting sqref="K16:K19">
    <cfRule type="expression" dxfId="107" priority="37">
      <formula>$L$12=""</formula>
    </cfRule>
  </conditionalFormatting>
  <conditionalFormatting sqref="L36">
    <cfRule type="expression" dxfId="106" priority="17">
      <formula>AND($AJ$36=TRUE,$L$36="")</formula>
    </cfRule>
  </conditionalFormatting>
  <conditionalFormatting sqref="L41:O41">
    <cfRule type="expression" dxfId="105" priority="64">
      <formula>AND($AJ$41=TRUE,$L$41="")</formula>
    </cfRule>
  </conditionalFormatting>
  <conditionalFormatting sqref="M4">
    <cfRule type="expression" dxfId="104" priority="78">
      <formula>$M$4=""</formula>
    </cfRule>
  </conditionalFormatting>
  <conditionalFormatting sqref="M5">
    <cfRule type="expression" dxfId="103" priority="76">
      <formula>$M$5=""</formula>
    </cfRule>
  </conditionalFormatting>
  <conditionalFormatting sqref="M6">
    <cfRule type="expression" dxfId="102" priority="75">
      <formula>$M$6=""</formula>
    </cfRule>
  </conditionalFormatting>
  <conditionalFormatting sqref="M7">
    <cfRule type="expression" dxfId="101" priority="74">
      <formula>$M$7=""</formula>
    </cfRule>
  </conditionalFormatting>
  <conditionalFormatting sqref="M8">
    <cfRule type="expression" dxfId="100" priority="77">
      <formula>AND(AJ8=FALSE,AK8=FALSE)</formula>
    </cfRule>
  </conditionalFormatting>
  <conditionalFormatting sqref="M9">
    <cfRule type="expression" dxfId="99" priority="79">
      <formula>$M$9=""</formula>
    </cfRule>
  </conditionalFormatting>
  <conditionalFormatting sqref="M10:M19">
    <cfRule type="expression" dxfId="98" priority="38">
      <formula>M10=""</formula>
    </cfRule>
  </conditionalFormatting>
  <conditionalFormatting sqref="M13">
    <cfRule type="expression" dxfId="97" priority="39">
      <formula>AND($AE$12="有",DATEVALUE(CONCATENATE($Q$9&amp;$Q$10,$S$10,$T$10,$U$10,$W$10,#REF!))+56&lt;DATEVALUE(CONCATENATE($G$12,$I$12,$J$12,$K$12,$L$12,$M$12,$N$12)))</formula>
    </cfRule>
  </conditionalFormatting>
  <conditionalFormatting sqref="N12:N19">
    <cfRule type="expression" dxfId="96" priority="40">
      <formula>N12=""</formula>
    </cfRule>
  </conditionalFormatting>
  <conditionalFormatting sqref="N13">
    <cfRule type="expression" dxfId="95" priority="41">
      <formula>AND($AE$12="有",DATEVALUE(CONCATENATE($Q$9&amp;$Q$10,$S$10,$T$10,$U$10,$W$10,#REF!))+56&lt;DATEVALUE(CONCATENATE($G$12,$I$12,$J$12,$K$12,$L$12,$M$12,$N$12)))</formula>
    </cfRule>
  </conditionalFormatting>
  <conditionalFormatting sqref="P12:P19">
    <cfRule type="expression" dxfId="94" priority="42">
      <formula>P12=""</formula>
    </cfRule>
  </conditionalFormatting>
  <conditionalFormatting sqref="P13">
    <cfRule type="expression" dxfId="93" priority="43">
      <formula>AND($AE$12="有",DATEVALUE(CONCATENATE($Q$9&amp;$Q$10,$S$10,$T$10,$U$10,$W$10,#REF!))+56&lt;DATEVALUE(CONCATENATE($G$12,$I$12,$J$12,$K$12,$L$12,$M$12,$N$12)))</formula>
    </cfRule>
  </conditionalFormatting>
  <conditionalFormatting sqref="P36:R36 U36 Y36">
    <cfRule type="expression" dxfId="92" priority="2">
      <formula>OR(AND($AJ$34=TRUE,$AM$34=TRUE),AND($AJ$34=TRUE,$AL$35=TRUE),AND($AJ$34=TRUE,$AL$36=TRUE),AND($AK$34=TRUE,$AL$35=TRUE),AND($AK$34=TRUE,$AL$36=TRUE))</formula>
    </cfRule>
  </conditionalFormatting>
  <conditionalFormatting sqref="Q12">
    <cfRule type="expression" dxfId="91" priority="45" stopIfTrue="1">
      <formula>Q12=""</formula>
    </cfRule>
  </conditionalFormatting>
  <conditionalFormatting sqref="Q13">
    <cfRule type="expression" dxfId="90" priority="46">
      <formula>AND($AE$12="有",DATEVALUE(CONCATENATE($Q$9&amp;$Q$10,$S$10,$T$10,$U$10,$W$10,#REF!))+56&lt;DATEVALUE(CONCATENATE($G$12,$I$12,$J$12,$K$12,$L$12,$M$12,$N$12)))</formula>
    </cfRule>
  </conditionalFormatting>
  <conditionalFormatting sqref="Q13:Q19">
    <cfRule type="expression" dxfId="89" priority="44">
      <formula>Q13=""</formula>
    </cfRule>
  </conditionalFormatting>
  <conditionalFormatting sqref="Q32">
    <cfRule type="expression" dxfId="88" priority="63">
      <formula>$Q$32=""</formula>
    </cfRule>
  </conditionalFormatting>
  <conditionalFormatting sqref="Q33">
    <cfRule type="expression" dxfId="87" priority="66">
      <formula>$Q$33=""</formula>
    </cfRule>
  </conditionalFormatting>
  <conditionalFormatting sqref="Q28:Y28">
    <cfRule type="expression" dxfId="86" priority="29">
      <formula>AL28=FALSE</formula>
    </cfRule>
  </conditionalFormatting>
  <conditionalFormatting sqref="Q29:Y29">
    <cfRule type="expression" dxfId="85" priority="26" stopIfTrue="1">
      <formula>AL28=TRUE</formula>
    </cfRule>
  </conditionalFormatting>
  <conditionalFormatting sqref="Q30:Y30">
    <cfRule type="expression" dxfId="84" priority="24">
      <formula>AL30=FALSE</formula>
    </cfRule>
  </conditionalFormatting>
  <conditionalFormatting sqref="Q31:Y31">
    <cfRule type="expression" dxfId="83" priority="18" stopIfTrue="1">
      <formula>AL30=TRUE</formula>
    </cfRule>
  </conditionalFormatting>
  <conditionalFormatting sqref="Q34:Y36">
    <cfRule type="expression" dxfId="82" priority="61">
      <formula>COUNTIF($AL$34:$AM$36,FALSE)=4</formula>
    </cfRule>
  </conditionalFormatting>
  <conditionalFormatting sqref="Q39:Y41">
    <cfRule type="expression" dxfId="81" priority="59">
      <formula>COUNTIF($AN$40:$AQ$41,FALSE)=5</formula>
    </cfRule>
  </conditionalFormatting>
  <conditionalFormatting sqref="R8">
    <cfRule type="expression" dxfId="80" priority="70">
      <formula>AND($AJ$8=FALSE,$AK$8=FALSE)</formula>
    </cfRule>
  </conditionalFormatting>
  <conditionalFormatting sqref="R36 U36 Y36">
    <cfRule type="expression" dxfId="79" priority="3">
      <formula>COUNTIF($AL$34:$AM$36,FALSE)=4</formula>
    </cfRule>
  </conditionalFormatting>
  <conditionalFormatting sqref="R43:W43">
    <cfRule type="containsBlanks" dxfId="78" priority="81">
      <formula>LEN(TRIM(R43))=0</formula>
    </cfRule>
  </conditionalFormatting>
  <conditionalFormatting sqref="R45:W45">
    <cfRule type="containsBlanks" dxfId="77" priority="8">
      <formula>LEN(TRIM(R45))=0</formula>
    </cfRule>
  </conditionalFormatting>
  <conditionalFormatting sqref="S12:S19">
    <cfRule type="expression" dxfId="76" priority="47">
      <formula>S12=""</formula>
    </cfRule>
  </conditionalFormatting>
  <conditionalFormatting sqref="S13">
    <cfRule type="expression" dxfId="75" priority="48">
      <formula>AND($AE$12="有",DATEVALUE(CONCATENATE($Q$9&amp;$Q$10,$S$10,$T$10,$U$10,$W$10,#REF!))+56&lt;DATEVALUE(CONCATENATE($G$12,$I$12,$J$12,$K$12,$L$12,$M$12,$N$12)))</formula>
    </cfRule>
  </conditionalFormatting>
  <conditionalFormatting sqref="U36">
    <cfRule type="expression" dxfId="74" priority="4">
      <formula>AND($AL$36=TRUE,$U$36="")</formula>
    </cfRule>
  </conditionalFormatting>
  <conditionalFormatting sqref="U41:X41">
    <cfRule type="expression" dxfId="73" priority="12">
      <formula>AND($AN$41=TRUE,$U$41="")</formula>
    </cfRule>
  </conditionalFormatting>
  <conditionalFormatting sqref="V8">
    <cfRule type="expression" dxfId="72" priority="71">
      <formula>$AJ$8=TRUE</formula>
    </cfRule>
    <cfRule type="expression" dxfId="71" priority="72">
      <formula>$V$8=""</formula>
    </cfRule>
  </conditionalFormatting>
  <conditionalFormatting sqref="Y10:Y11">
    <cfRule type="expression" dxfId="70" priority="53">
      <formula>Y10=""</formula>
    </cfRule>
  </conditionalFormatting>
  <conditionalFormatting sqref="Z26:AH27">
    <cfRule type="expression" priority="33" stopIfTrue="1">
      <formula>AND(H26&lt;&gt;"",H26=Q26)</formula>
    </cfRule>
  </conditionalFormatting>
  <conditionalFormatting sqref="Z27:AH27">
    <cfRule type="expression" priority="35" stopIfTrue="1">
      <formula>H28=Q28</formula>
    </cfRule>
  </conditionalFormatting>
  <conditionalFormatting sqref="Z28:AH31">
    <cfRule type="expression" priority="21" stopIfTrue="1">
      <formula>AND(AND(H29&lt;&gt;"",Q29&lt;&gt;""),H29=Q29)</formula>
    </cfRule>
    <cfRule type="expression" priority="22" stopIfTrue="1">
      <formula>AND(AK28=TRUE,AL28=TRUE)</formula>
    </cfRule>
  </conditionalFormatting>
  <conditionalFormatting sqref="Z28:AH32">
    <cfRule type="containsBlanks" dxfId="69" priority="32">
      <formula>LEN(TRIM(Z28))=0</formula>
    </cfRule>
  </conditionalFormatting>
  <conditionalFormatting sqref="Z32:AH33">
    <cfRule type="expression" dxfId="68" priority="5">
      <formula>AND($H32="",$Q32="")</formula>
    </cfRule>
    <cfRule type="expression" dxfId="67" priority="6">
      <formula>$H32=$Q32</formula>
    </cfRule>
  </conditionalFormatting>
  <conditionalFormatting sqref="Z33:AH33">
    <cfRule type="containsBlanks" dxfId="66" priority="7">
      <formula>LEN(TRIM(Z33))=0</formula>
    </cfRule>
  </conditionalFormatting>
  <conditionalFormatting sqref="Z34:AH38">
    <cfRule type="expression" dxfId="65" priority="58">
      <formula>AND($AK$17=TRUE,$AM$17=TRUE)</formula>
    </cfRule>
    <cfRule type="expression" dxfId="64" priority="62">
      <formula>$Z$15</formula>
    </cfRule>
  </conditionalFormatting>
  <conditionalFormatting sqref="Z39:AH41">
    <cfRule type="expression" dxfId="63" priority="57">
      <formula>OR(AND(AJ40=TRUE,AN40=TRUE),AND(AK40=TRUE,AO40=TRUE),AND(AL40=TRUE,AP40=TRUE),AND(AM40=TRUE,AQ40=TRUE),AND(AJ41=TRUE,AN41=TRUE))</formula>
    </cfRule>
    <cfRule type="expression" dxfId="62" priority="65">
      <formula>$Z$39=""</formula>
    </cfRule>
  </conditionalFormatting>
  <conditionalFormatting sqref="Z42:AH43">
    <cfRule type="expression" dxfId="61" priority="55">
      <formula>AND($I$43&lt;&gt;"",$R$43&lt;&gt;"",$I$43=$R$43)</formula>
    </cfRule>
    <cfRule type="expression" dxfId="60" priority="56">
      <formula>$Z$42=""</formula>
    </cfRule>
  </conditionalFormatting>
  <conditionalFormatting sqref="Z44:AH45">
    <cfRule type="expression" dxfId="59" priority="9">
      <formula>AND($I$45&lt;&gt;"",$R$45&lt;&gt;"",$I$45=$R$45)</formula>
    </cfRule>
    <cfRule type="expression" dxfId="58" priority="10">
      <formula>$Z$44=""</formula>
    </cfRule>
  </conditionalFormatting>
  <conditionalFormatting sqref="AA13">
    <cfRule type="expression" dxfId="57" priority="52">
      <formula>AA13=""</formula>
    </cfRule>
  </conditionalFormatting>
  <conditionalFormatting sqref="AA15">
    <cfRule type="expression" dxfId="56" priority="50">
      <formula>AA15=""</formula>
    </cfRule>
  </conditionalFormatting>
  <conditionalFormatting sqref="AA17">
    <cfRule type="expression" dxfId="55" priority="49">
      <formula>AA17=""</formula>
    </cfRule>
  </conditionalFormatting>
  <conditionalFormatting sqref="AA19">
    <cfRule type="expression" dxfId="54" priority="51">
      <formula>AA19=""</formula>
    </cfRule>
  </conditionalFormatting>
  <conditionalFormatting sqref="AB11">
    <cfRule type="expression" dxfId="53" priority="54">
      <formula>AB11=""</formula>
    </cfRule>
  </conditionalFormatting>
  <conditionalFormatting sqref="AD4">
    <cfRule type="expression" dxfId="52" priority="73">
      <formula>$AJ$6=FALSE</formula>
    </cfRule>
  </conditionalFormatting>
  <conditionalFormatting sqref="AE11">
    <cfRule type="expression" dxfId="51" priority="69">
      <formula>AE11=""</formula>
    </cfRule>
  </conditionalFormatting>
  <dataValidations count="1">
    <dataValidation imeMode="halfKatakana" allowBlank="1" showInputMessage="1" showErrorMessage="1" sqref="M4 AD4 M10 M6:AC6" xr:uid="{990CF672-2E70-4445-AD11-D8A30CD8B066}"/>
  </dataValidations>
  <printOptions horizontalCentered="1"/>
  <pageMargins left="0.23622047244094491" right="0.23622047244094491" top="0.35433070866141736" bottom="0.55118110236220474" header="0.31496062992125984" footer="0.31496062992125984"/>
  <pageSetup paperSize="9" scale="76" orientation="portrait" blackAndWhite="1" r:id="rId1"/>
  <headerFooter>
    <oddFooter>&amp;C２ (5人目)</oddFooter>
  </headerFooter>
  <rowBreaks count="1" manualBreakCount="1">
    <brk id="25" max="33" man="1"/>
  </rowBreaks>
  <colBreaks count="1" manualBreakCount="1">
    <brk id="16" max="50" man="1"/>
  </colBreaks>
  <drawing r:id="rId2"/>
  <legacyDrawing r:id="rId3"/>
  <mc:AlternateContent xmlns:mc="http://schemas.openxmlformats.org/markup-compatibility/2006">
    <mc:Choice Requires="x14">
      <controls>
        <mc:AlternateContent xmlns:mc="http://schemas.openxmlformats.org/markup-compatibility/2006">
          <mc:Choice Requires="x14">
            <control shapeId="529409" r:id="rId4" name="Check Box 1">
              <controlPr locked="0" defaultSize="0" autoFill="0" autoLine="0" autoPict="0">
                <anchor moveWithCells="1">
                  <from>
                    <xdr:col>17</xdr:col>
                    <xdr:colOff>38100</xdr:colOff>
                    <xdr:row>7</xdr:row>
                    <xdr:rowOff>28575</xdr:rowOff>
                  </from>
                  <to>
                    <xdr:col>18</xdr:col>
                    <xdr:colOff>19050</xdr:colOff>
                    <xdr:row>7</xdr:row>
                    <xdr:rowOff>190500</xdr:rowOff>
                  </to>
                </anchor>
              </controlPr>
            </control>
          </mc:Choice>
        </mc:AlternateContent>
        <mc:AlternateContent xmlns:mc="http://schemas.openxmlformats.org/markup-compatibility/2006">
          <mc:Choice Requires="x14">
            <control shapeId="529410" r:id="rId5" name="Check Box 2">
              <controlPr locked="0" defaultSize="0" autoFill="0" autoLine="0" autoPict="0">
                <anchor moveWithCells="1">
                  <from>
                    <xdr:col>12</xdr:col>
                    <xdr:colOff>28575</xdr:colOff>
                    <xdr:row>7</xdr:row>
                    <xdr:rowOff>19050</xdr:rowOff>
                  </from>
                  <to>
                    <xdr:col>13</xdr:col>
                    <xdr:colOff>0</xdr:colOff>
                    <xdr:row>7</xdr:row>
                    <xdr:rowOff>180975</xdr:rowOff>
                  </to>
                </anchor>
              </controlPr>
            </control>
          </mc:Choice>
        </mc:AlternateContent>
        <mc:AlternateContent xmlns:mc="http://schemas.openxmlformats.org/markup-compatibility/2006">
          <mc:Choice Requires="x14">
            <control shapeId="529411" r:id="rId6" name="Check Box 3">
              <controlPr defaultSize="0" autoFill="0" autoLine="0" autoPict="0">
                <anchor moveWithCells="1">
                  <from>
                    <xdr:col>30</xdr:col>
                    <xdr:colOff>161925</xdr:colOff>
                    <xdr:row>6</xdr:row>
                    <xdr:rowOff>28575</xdr:rowOff>
                  </from>
                  <to>
                    <xdr:col>32</xdr:col>
                    <xdr:colOff>0</xdr:colOff>
                    <xdr:row>6</xdr:row>
                    <xdr:rowOff>219075</xdr:rowOff>
                  </to>
                </anchor>
              </controlPr>
            </control>
          </mc:Choice>
        </mc:AlternateContent>
        <mc:AlternateContent xmlns:mc="http://schemas.openxmlformats.org/markup-compatibility/2006">
          <mc:Choice Requires="x14">
            <control shapeId="529412" r:id="rId7" name="Group Box 4">
              <controlPr defaultSize="0" autoFill="0" autoPict="0">
                <anchor moveWithCells="1">
                  <from>
                    <xdr:col>41</xdr:col>
                    <xdr:colOff>0</xdr:colOff>
                    <xdr:row>51</xdr:row>
                    <xdr:rowOff>247650</xdr:rowOff>
                  </from>
                  <to>
                    <xdr:col>46</xdr:col>
                    <xdr:colOff>561975</xdr:colOff>
                    <xdr:row>53</xdr:row>
                    <xdr:rowOff>352425</xdr:rowOff>
                  </to>
                </anchor>
              </controlPr>
            </control>
          </mc:Choice>
        </mc:AlternateContent>
        <mc:AlternateContent xmlns:mc="http://schemas.openxmlformats.org/markup-compatibility/2006">
          <mc:Choice Requires="x14">
            <control shapeId="529413" r:id="rId8" name="Group Box 5">
              <controlPr defaultSize="0" autoFill="0" autoPict="0">
                <anchor moveWithCells="1">
                  <from>
                    <xdr:col>16</xdr:col>
                    <xdr:colOff>0</xdr:colOff>
                    <xdr:row>33</xdr:row>
                    <xdr:rowOff>19050</xdr:rowOff>
                  </from>
                  <to>
                    <xdr:col>26</xdr:col>
                    <xdr:colOff>114300</xdr:colOff>
                    <xdr:row>35</xdr:row>
                    <xdr:rowOff>95250</xdr:rowOff>
                  </to>
                </anchor>
              </controlPr>
            </control>
          </mc:Choice>
        </mc:AlternateContent>
        <mc:AlternateContent xmlns:mc="http://schemas.openxmlformats.org/markup-compatibility/2006">
          <mc:Choice Requires="x14">
            <control shapeId="529414" r:id="rId9" name="Group Box 6">
              <controlPr defaultSize="0" autoFill="0" autoPict="0">
                <anchor moveWithCells="1">
                  <from>
                    <xdr:col>7</xdr:col>
                    <xdr:colOff>0</xdr:colOff>
                    <xdr:row>32</xdr:row>
                    <xdr:rowOff>247650</xdr:rowOff>
                  </from>
                  <to>
                    <xdr:col>18</xdr:col>
                    <xdr:colOff>123825</xdr:colOff>
                    <xdr:row>35</xdr:row>
                    <xdr:rowOff>19050</xdr:rowOff>
                  </to>
                </anchor>
              </controlPr>
            </control>
          </mc:Choice>
        </mc:AlternateContent>
        <mc:AlternateContent xmlns:mc="http://schemas.openxmlformats.org/markup-compatibility/2006">
          <mc:Choice Requires="x14">
            <control shapeId="529415" r:id="rId10" name="Group Box 7">
              <controlPr defaultSize="0" autoFill="0" autoPict="0">
                <anchor moveWithCells="1">
                  <from>
                    <xdr:col>7</xdr:col>
                    <xdr:colOff>0</xdr:colOff>
                    <xdr:row>38</xdr:row>
                    <xdr:rowOff>0</xdr:rowOff>
                  </from>
                  <to>
                    <xdr:col>17</xdr:col>
                    <xdr:colOff>47625</xdr:colOff>
                    <xdr:row>39</xdr:row>
                    <xdr:rowOff>152400</xdr:rowOff>
                  </to>
                </anchor>
              </controlPr>
            </control>
          </mc:Choice>
        </mc:AlternateContent>
        <mc:AlternateContent xmlns:mc="http://schemas.openxmlformats.org/markup-compatibility/2006">
          <mc:Choice Requires="x14">
            <control shapeId="529416" r:id="rId11" name="Group Box 8">
              <controlPr defaultSize="0" autoFill="0" autoPict="0">
                <anchor moveWithCells="1">
                  <from>
                    <xdr:col>16</xdr:col>
                    <xdr:colOff>0</xdr:colOff>
                    <xdr:row>38</xdr:row>
                    <xdr:rowOff>0</xdr:rowOff>
                  </from>
                  <to>
                    <xdr:col>27</xdr:col>
                    <xdr:colOff>95250</xdr:colOff>
                    <xdr:row>39</xdr:row>
                    <xdr:rowOff>209550</xdr:rowOff>
                  </to>
                </anchor>
              </controlPr>
            </control>
          </mc:Choice>
        </mc:AlternateContent>
        <mc:AlternateContent xmlns:mc="http://schemas.openxmlformats.org/markup-compatibility/2006">
          <mc:Choice Requires="x14">
            <control shapeId="529417" r:id="rId12" name="Group Box 9">
              <controlPr defaultSize="0" autoFill="0" autoPict="0">
                <anchor moveWithCells="1">
                  <from>
                    <xdr:col>7</xdr:col>
                    <xdr:colOff>0</xdr:colOff>
                    <xdr:row>41</xdr:row>
                    <xdr:rowOff>0</xdr:rowOff>
                  </from>
                  <to>
                    <xdr:col>19</xdr:col>
                    <xdr:colOff>0</xdr:colOff>
                    <xdr:row>43</xdr:row>
                    <xdr:rowOff>161925</xdr:rowOff>
                  </to>
                </anchor>
              </controlPr>
            </control>
          </mc:Choice>
        </mc:AlternateContent>
        <mc:AlternateContent xmlns:mc="http://schemas.openxmlformats.org/markup-compatibility/2006">
          <mc:Choice Requires="x14">
            <control shapeId="529418" r:id="rId13" name="Group Box 10">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529419" r:id="rId14" name="Group Box 11">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529420" r:id="rId15" name="Group Box 12">
              <controlPr defaultSize="0" autoFill="0" autoPict="0">
                <anchor moveWithCells="1">
                  <from>
                    <xdr:col>16</xdr:col>
                    <xdr:colOff>0</xdr:colOff>
                    <xdr:row>32</xdr:row>
                    <xdr:rowOff>247650</xdr:rowOff>
                  </from>
                  <to>
                    <xdr:col>27</xdr:col>
                    <xdr:colOff>38100</xdr:colOff>
                    <xdr:row>35</xdr:row>
                    <xdr:rowOff>19050</xdr:rowOff>
                  </to>
                </anchor>
              </controlPr>
            </control>
          </mc:Choice>
        </mc:AlternateContent>
        <mc:AlternateContent xmlns:mc="http://schemas.openxmlformats.org/markup-compatibility/2006">
          <mc:Choice Requires="x14">
            <control shapeId="529421" r:id="rId16" name="Group Box 13">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529422" r:id="rId17" name="Group Box 14">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9423" r:id="rId18" name="Group Box 15">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9424" r:id="rId19" name="Group Box 16">
              <controlPr defaultSize="0" autoFill="0" autoPict="0">
                <anchor moveWithCells="1">
                  <from>
                    <xdr:col>16</xdr:col>
                    <xdr:colOff>0</xdr:colOff>
                    <xdr:row>38</xdr:row>
                    <xdr:rowOff>0</xdr:rowOff>
                  </from>
                  <to>
                    <xdr:col>26</xdr:col>
                    <xdr:colOff>38100</xdr:colOff>
                    <xdr:row>39</xdr:row>
                    <xdr:rowOff>152400</xdr:rowOff>
                  </to>
                </anchor>
              </controlPr>
            </control>
          </mc:Choice>
        </mc:AlternateContent>
        <mc:AlternateContent xmlns:mc="http://schemas.openxmlformats.org/markup-compatibility/2006">
          <mc:Choice Requires="x14">
            <control shapeId="529425" r:id="rId20" name="Group Box 17">
              <controlPr defaultSize="0" autoFill="0" autoPict="0">
                <anchor moveWithCells="1">
                  <from>
                    <xdr:col>16</xdr:col>
                    <xdr:colOff>0</xdr:colOff>
                    <xdr:row>41</xdr:row>
                    <xdr:rowOff>0</xdr:rowOff>
                  </from>
                  <to>
                    <xdr:col>28</xdr:col>
                    <xdr:colOff>19050</xdr:colOff>
                    <xdr:row>43</xdr:row>
                    <xdr:rowOff>161925</xdr:rowOff>
                  </to>
                </anchor>
              </controlPr>
            </control>
          </mc:Choice>
        </mc:AlternateContent>
        <mc:AlternateContent xmlns:mc="http://schemas.openxmlformats.org/markup-compatibility/2006">
          <mc:Choice Requires="x14">
            <control shapeId="529426" r:id="rId21" name="Group Box 18">
              <controlPr defaultSize="0" autoFill="0" autoPict="0">
                <anchor moveWithCells="1">
                  <from>
                    <xdr:col>16</xdr:col>
                    <xdr:colOff>0</xdr:colOff>
                    <xdr:row>41</xdr:row>
                    <xdr:rowOff>0</xdr:rowOff>
                  </from>
                  <to>
                    <xdr:col>28</xdr:col>
                    <xdr:colOff>76200</xdr:colOff>
                    <xdr:row>43</xdr:row>
                    <xdr:rowOff>161925</xdr:rowOff>
                  </to>
                </anchor>
              </controlPr>
            </control>
          </mc:Choice>
        </mc:AlternateContent>
        <mc:AlternateContent xmlns:mc="http://schemas.openxmlformats.org/markup-compatibility/2006">
          <mc:Choice Requires="x14">
            <control shapeId="529427" r:id="rId22" name="Group Box 19">
              <controlPr defaultSize="0" autoFill="0" autoPict="0">
                <anchor moveWithCells="1">
                  <from>
                    <xdr:col>7</xdr:col>
                    <xdr:colOff>0</xdr:colOff>
                    <xdr:row>43</xdr:row>
                    <xdr:rowOff>0</xdr:rowOff>
                  </from>
                  <to>
                    <xdr:col>19</xdr:col>
                    <xdr:colOff>0</xdr:colOff>
                    <xdr:row>45</xdr:row>
                    <xdr:rowOff>57150</xdr:rowOff>
                  </to>
                </anchor>
              </controlPr>
            </control>
          </mc:Choice>
        </mc:AlternateContent>
        <mc:AlternateContent xmlns:mc="http://schemas.openxmlformats.org/markup-compatibility/2006">
          <mc:Choice Requires="x14">
            <control shapeId="529428" r:id="rId23" name="Check Box 20">
              <controlPr locked="0" defaultSize="0" autoFill="0" autoLine="0" autoPict="0">
                <anchor moveWithCells="1">
                  <from>
                    <xdr:col>7</xdr:col>
                    <xdr:colOff>28575</xdr:colOff>
                    <xdr:row>33</xdr:row>
                    <xdr:rowOff>47625</xdr:rowOff>
                  </from>
                  <to>
                    <xdr:col>8</xdr:col>
                    <xdr:colOff>38100</xdr:colOff>
                    <xdr:row>34</xdr:row>
                    <xdr:rowOff>47625</xdr:rowOff>
                  </to>
                </anchor>
              </controlPr>
            </control>
          </mc:Choice>
        </mc:AlternateContent>
        <mc:AlternateContent xmlns:mc="http://schemas.openxmlformats.org/markup-compatibility/2006">
          <mc:Choice Requires="x14">
            <control shapeId="529429" r:id="rId24" name="Check Box 21">
              <controlPr locked="0" defaultSize="0" autoFill="0" autoLine="0" autoPict="0">
                <anchor moveWithCells="1">
                  <from>
                    <xdr:col>10</xdr:col>
                    <xdr:colOff>47625</xdr:colOff>
                    <xdr:row>33</xdr:row>
                    <xdr:rowOff>28575</xdr:rowOff>
                  </from>
                  <to>
                    <xdr:col>11</xdr:col>
                    <xdr:colOff>123825</xdr:colOff>
                    <xdr:row>34</xdr:row>
                    <xdr:rowOff>28575</xdr:rowOff>
                  </to>
                </anchor>
              </controlPr>
            </control>
          </mc:Choice>
        </mc:AlternateContent>
        <mc:AlternateContent xmlns:mc="http://schemas.openxmlformats.org/markup-compatibility/2006">
          <mc:Choice Requires="x14">
            <control shapeId="529430" r:id="rId25" name="Check Box 22">
              <controlPr locked="0" defaultSize="0" autoFill="0" autoLine="0" autoPict="0">
                <anchor moveWithCells="1">
                  <from>
                    <xdr:col>16</xdr:col>
                    <xdr:colOff>38100</xdr:colOff>
                    <xdr:row>33</xdr:row>
                    <xdr:rowOff>66675</xdr:rowOff>
                  </from>
                  <to>
                    <xdr:col>17</xdr:col>
                    <xdr:colOff>38100</xdr:colOff>
                    <xdr:row>34</xdr:row>
                    <xdr:rowOff>28575</xdr:rowOff>
                  </to>
                </anchor>
              </controlPr>
            </control>
          </mc:Choice>
        </mc:AlternateContent>
        <mc:AlternateContent xmlns:mc="http://schemas.openxmlformats.org/markup-compatibility/2006">
          <mc:Choice Requires="x14">
            <control shapeId="529431" r:id="rId26" name="Check Box 23">
              <controlPr locked="0" defaultSize="0" autoFill="0" autoLine="0" autoPict="0">
                <anchor moveWithCells="1">
                  <from>
                    <xdr:col>19</xdr:col>
                    <xdr:colOff>47625</xdr:colOff>
                    <xdr:row>33</xdr:row>
                    <xdr:rowOff>47625</xdr:rowOff>
                  </from>
                  <to>
                    <xdr:col>20</xdr:col>
                    <xdr:colOff>123825</xdr:colOff>
                    <xdr:row>34</xdr:row>
                    <xdr:rowOff>47625</xdr:rowOff>
                  </to>
                </anchor>
              </controlPr>
            </control>
          </mc:Choice>
        </mc:AlternateContent>
        <mc:AlternateContent xmlns:mc="http://schemas.openxmlformats.org/markup-compatibility/2006">
          <mc:Choice Requires="x14">
            <control shapeId="529432" r:id="rId27" name="Check Box 24">
              <controlPr locked="0" defaultSize="0" autoFill="0" autoLine="0" autoPict="0">
                <anchor moveWithCells="1">
                  <from>
                    <xdr:col>7</xdr:col>
                    <xdr:colOff>19050</xdr:colOff>
                    <xdr:row>34</xdr:row>
                    <xdr:rowOff>38100</xdr:rowOff>
                  </from>
                  <to>
                    <xdr:col>8</xdr:col>
                    <xdr:colOff>133350</xdr:colOff>
                    <xdr:row>35</xdr:row>
                    <xdr:rowOff>47625</xdr:rowOff>
                  </to>
                </anchor>
              </controlPr>
            </control>
          </mc:Choice>
        </mc:AlternateContent>
        <mc:AlternateContent xmlns:mc="http://schemas.openxmlformats.org/markup-compatibility/2006">
          <mc:Choice Requires="x14">
            <control shapeId="529433" r:id="rId28" name="Check Box 25">
              <controlPr locked="0" defaultSize="0" autoFill="0" autoLine="0" autoPict="0">
                <anchor moveWithCells="1">
                  <from>
                    <xdr:col>16</xdr:col>
                    <xdr:colOff>38100</xdr:colOff>
                    <xdr:row>34</xdr:row>
                    <xdr:rowOff>76200</xdr:rowOff>
                  </from>
                  <to>
                    <xdr:col>17</xdr:col>
                    <xdr:colOff>47625</xdr:colOff>
                    <xdr:row>35</xdr:row>
                    <xdr:rowOff>28575</xdr:rowOff>
                  </to>
                </anchor>
              </controlPr>
            </control>
          </mc:Choice>
        </mc:AlternateContent>
        <mc:AlternateContent xmlns:mc="http://schemas.openxmlformats.org/markup-compatibility/2006">
          <mc:Choice Requires="x14">
            <control shapeId="529434" r:id="rId29" name="Check Box 26">
              <controlPr locked="0" defaultSize="0" autoFill="0" autoLine="0" autoPict="0">
                <anchor moveWithCells="1">
                  <from>
                    <xdr:col>7</xdr:col>
                    <xdr:colOff>19050</xdr:colOff>
                    <xdr:row>35</xdr:row>
                    <xdr:rowOff>57150</xdr:rowOff>
                  </from>
                  <to>
                    <xdr:col>8</xdr:col>
                    <xdr:colOff>38100</xdr:colOff>
                    <xdr:row>35</xdr:row>
                    <xdr:rowOff>285750</xdr:rowOff>
                  </to>
                </anchor>
              </controlPr>
            </control>
          </mc:Choice>
        </mc:AlternateContent>
        <mc:AlternateContent xmlns:mc="http://schemas.openxmlformats.org/markup-compatibility/2006">
          <mc:Choice Requires="x14">
            <control shapeId="529435" r:id="rId30" name="Check Box 27">
              <controlPr locked="0" defaultSize="0" autoFill="0" autoLine="0" autoPict="0">
                <anchor moveWithCells="1">
                  <from>
                    <xdr:col>16</xdr:col>
                    <xdr:colOff>38100</xdr:colOff>
                    <xdr:row>35</xdr:row>
                    <xdr:rowOff>38100</xdr:rowOff>
                  </from>
                  <to>
                    <xdr:col>17</xdr:col>
                    <xdr:colOff>76200</xdr:colOff>
                    <xdr:row>35</xdr:row>
                    <xdr:rowOff>285750</xdr:rowOff>
                  </to>
                </anchor>
              </controlPr>
            </control>
          </mc:Choice>
        </mc:AlternateContent>
        <mc:AlternateContent xmlns:mc="http://schemas.openxmlformats.org/markup-compatibility/2006">
          <mc:Choice Requires="x14">
            <control shapeId="529436" r:id="rId31" name="Check Box 28">
              <controlPr locked="0" defaultSize="0" autoFill="0" autoLine="0" autoPict="0">
                <anchor moveWithCells="1">
                  <from>
                    <xdr:col>7</xdr:col>
                    <xdr:colOff>161925</xdr:colOff>
                    <xdr:row>36</xdr:row>
                    <xdr:rowOff>161925</xdr:rowOff>
                  </from>
                  <to>
                    <xdr:col>8</xdr:col>
                    <xdr:colOff>190500</xdr:colOff>
                    <xdr:row>37</xdr:row>
                    <xdr:rowOff>238125</xdr:rowOff>
                  </to>
                </anchor>
              </controlPr>
            </control>
          </mc:Choice>
        </mc:AlternateContent>
        <mc:AlternateContent xmlns:mc="http://schemas.openxmlformats.org/markup-compatibility/2006">
          <mc:Choice Requires="x14">
            <control shapeId="529437" r:id="rId32" name="Check Box 29">
              <controlPr locked="0" defaultSize="0" autoFill="0" autoLine="0" autoPict="0">
                <anchor moveWithCells="1">
                  <from>
                    <xdr:col>16</xdr:col>
                    <xdr:colOff>28575</xdr:colOff>
                    <xdr:row>39</xdr:row>
                    <xdr:rowOff>19050</xdr:rowOff>
                  </from>
                  <to>
                    <xdr:col>17</xdr:col>
                    <xdr:colOff>0</xdr:colOff>
                    <xdr:row>39</xdr:row>
                    <xdr:rowOff>219075</xdr:rowOff>
                  </to>
                </anchor>
              </controlPr>
            </control>
          </mc:Choice>
        </mc:AlternateContent>
        <mc:AlternateContent xmlns:mc="http://schemas.openxmlformats.org/markup-compatibility/2006">
          <mc:Choice Requires="x14">
            <control shapeId="529438" r:id="rId33" name="Check Box 30">
              <controlPr locked="0" defaultSize="0" autoFill="0" autoLine="0" autoPict="0">
                <anchor moveWithCells="1">
                  <from>
                    <xdr:col>18</xdr:col>
                    <xdr:colOff>123825</xdr:colOff>
                    <xdr:row>39</xdr:row>
                    <xdr:rowOff>9525</xdr:rowOff>
                  </from>
                  <to>
                    <xdr:col>19</xdr:col>
                    <xdr:colOff>95250</xdr:colOff>
                    <xdr:row>40</xdr:row>
                    <xdr:rowOff>0</xdr:rowOff>
                  </to>
                </anchor>
              </controlPr>
            </control>
          </mc:Choice>
        </mc:AlternateContent>
        <mc:AlternateContent xmlns:mc="http://schemas.openxmlformats.org/markup-compatibility/2006">
          <mc:Choice Requires="x14">
            <control shapeId="529439" r:id="rId34" name="Check Box 31">
              <controlPr locked="0" defaultSize="0" autoFill="0" autoLine="0" autoPict="0">
                <anchor moveWithCells="1">
                  <from>
                    <xdr:col>20</xdr:col>
                    <xdr:colOff>142875</xdr:colOff>
                    <xdr:row>39</xdr:row>
                    <xdr:rowOff>19050</xdr:rowOff>
                  </from>
                  <to>
                    <xdr:col>21</xdr:col>
                    <xdr:colOff>142875</xdr:colOff>
                    <xdr:row>40</xdr:row>
                    <xdr:rowOff>0</xdr:rowOff>
                  </to>
                </anchor>
              </controlPr>
            </control>
          </mc:Choice>
        </mc:AlternateContent>
        <mc:AlternateContent xmlns:mc="http://schemas.openxmlformats.org/markup-compatibility/2006">
          <mc:Choice Requires="x14">
            <control shapeId="529440" r:id="rId35" name="Check Box 32">
              <controlPr locked="0" defaultSize="0" autoFill="0" autoLine="0" autoPict="0">
                <anchor moveWithCells="1">
                  <from>
                    <xdr:col>22</xdr:col>
                    <xdr:colOff>161925</xdr:colOff>
                    <xdr:row>39</xdr:row>
                    <xdr:rowOff>19050</xdr:rowOff>
                  </from>
                  <to>
                    <xdr:col>23</xdr:col>
                    <xdr:colOff>161925</xdr:colOff>
                    <xdr:row>39</xdr:row>
                    <xdr:rowOff>219075</xdr:rowOff>
                  </to>
                </anchor>
              </controlPr>
            </control>
          </mc:Choice>
        </mc:AlternateContent>
        <mc:AlternateContent xmlns:mc="http://schemas.openxmlformats.org/markup-compatibility/2006">
          <mc:Choice Requires="x14">
            <control shapeId="529441" r:id="rId36" name="Check Box 33">
              <controlPr locked="0" defaultSize="0" autoFill="0" autoLine="0" autoPict="0">
                <anchor moveWithCells="1">
                  <from>
                    <xdr:col>16</xdr:col>
                    <xdr:colOff>28575</xdr:colOff>
                    <xdr:row>40</xdr:row>
                    <xdr:rowOff>47625</xdr:rowOff>
                  </from>
                  <to>
                    <xdr:col>17</xdr:col>
                    <xdr:colOff>9525</xdr:colOff>
                    <xdr:row>40</xdr:row>
                    <xdr:rowOff>247650</xdr:rowOff>
                  </to>
                </anchor>
              </controlPr>
            </control>
          </mc:Choice>
        </mc:AlternateContent>
        <mc:AlternateContent xmlns:mc="http://schemas.openxmlformats.org/markup-compatibility/2006">
          <mc:Choice Requires="x14">
            <control shapeId="529442" r:id="rId37" name="Check Box 34">
              <controlPr locked="0" defaultSize="0" autoFill="0" autoLine="0" autoPict="0">
                <anchor moveWithCells="1">
                  <from>
                    <xdr:col>7</xdr:col>
                    <xdr:colOff>28575</xdr:colOff>
                    <xdr:row>39</xdr:row>
                    <xdr:rowOff>19050</xdr:rowOff>
                  </from>
                  <to>
                    <xdr:col>8</xdr:col>
                    <xdr:colOff>0</xdr:colOff>
                    <xdr:row>39</xdr:row>
                    <xdr:rowOff>219075</xdr:rowOff>
                  </to>
                </anchor>
              </controlPr>
            </control>
          </mc:Choice>
        </mc:AlternateContent>
        <mc:AlternateContent xmlns:mc="http://schemas.openxmlformats.org/markup-compatibility/2006">
          <mc:Choice Requires="x14">
            <control shapeId="529443" r:id="rId38" name="Check Box 35">
              <controlPr locked="0" defaultSize="0" autoFill="0" autoLine="0" autoPict="0">
                <anchor moveWithCells="1">
                  <from>
                    <xdr:col>9</xdr:col>
                    <xdr:colOff>123825</xdr:colOff>
                    <xdr:row>39</xdr:row>
                    <xdr:rowOff>9525</xdr:rowOff>
                  </from>
                  <to>
                    <xdr:col>10</xdr:col>
                    <xdr:colOff>104775</xdr:colOff>
                    <xdr:row>39</xdr:row>
                    <xdr:rowOff>219075</xdr:rowOff>
                  </to>
                </anchor>
              </controlPr>
            </control>
          </mc:Choice>
        </mc:AlternateContent>
        <mc:AlternateContent xmlns:mc="http://schemas.openxmlformats.org/markup-compatibility/2006">
          <mc:Choice Requires="x14">
            <control shapeId="529444" r:id="rId39" name="Check Box 36">
              <controlPr locked="0" defaultSize="0" autoFill="0" autoLine="0" autoPict="0">
                <anchor moveWithCells="1">
                  <from>
                    <xdr:col>11</xdr:col>
                    <xdr:colOff>142875</xdr:colOff>
                    <xdr:row>39</xdr:row>
                    <xdr:rowOff>9525</xdr:rowOff>
                  </from>
                  <to>
                    <xdr:col>12</xdr:col>
                    <xdr:colOff>142875</xdr:colOff>
                    <xdr:row>39</xdr:row>
                    <xdr:rowOff>219075</xdr:rowOff>
                  </to>
                </anchor>
              </controlPr>
            </control>
          </mc:Choice>
        </mc:AlternateContent>
        <mc:AlternateContent xmlns:mc="http://schemas.openxmlformats.org/markup-compatibility/2006">
          <mc:Choice Requires="x14">
            <control shapeId="529445" r:id="rId40" name="Check Box 37">
              <controlPr locked="0" defaultSize="0" autoFill="0" autoLine="0" autoPict="0">
                <anchor moveWithCells="1">
                  <from>
                    <xdr:col>13</xdr:col>
                    <xdr:colOff>161925</xdr:colOff>
                    <xdr:row>39</xdr:row>
                    <xdr:rowOff>19050</xdr:rowOff>
                  </from>
                  <to>
                    <xdr:col>14</xdr:col>
                    <xdr:colOff>161925</xdr:colOff>
                    <xdr:row>39</xdr:row>
                    <xdr:rowOff>219075</xdr:rowOff>
                  </to>
                </anchor>
              </controlPr>
            </control>
          </mc:Choice>
        </mc:AlternateContent>
        <mc:AlternateContent xmlns:mc="http://schemas.openxmlformats.org/markup-compatibility/2006">
          <mc:Choice Requires="x14">
            <control shapeId="529446" r:id="rId41" name="Check Box 38">
              <controlPr locked="0" defaultSize="0" autoFill="0" autoLine="0" autoPict="0">
                <anchor moveWithCells="1">
                  <from>
                    <xdr:col>7</xdr:col>
                    <xdr:colOff>28575</xdr:colOff>
                    <xdr:row>40</xdr:row>
                    <xdr:rowOff>57150</xdr:rowOff>
                  </from>
                  <to>
                    <xdr:col>8</xdr:col>
                    <xdr:colOff>0</xdr:colOff>
                    <xdr:row>40</xdr:row>
                    <xdr:rowOff>247650</xdr:rowOff>
                  </to>
                </anchor>
              </controlPr>
            </control>
          </mc:Choice>
        </mc:AlternateContent>
        <mc:AlternateContent xmlns:mc="http://schemas.openxmlformats.org/markup-compatibility/2006">
          <mc:Choice Requires="x14">
            <control shapeId="529447" r:id="rId42" name="Group Box 39">
              <controlPr defaultSize="0" autoFill="0" autoPict="0">
                <anchor moveWithCells="1">
                  <from>
                    <xdr:col>16</xdr:col>
                    <xdr:colOff>0</xdr:colOff>
                    <xdr:row>38</xdr:row>
                    <xdr:rowOff>0</xdr:rowOff>
                  </from>
                  <to>
                    <xdr:col>26</xdr:col>
                    <xdr:colOff>47625</xdr:colOff>
                    <xdr:row>39</xdr:row>
                    <xdr:rowOff>152400</xdr:rowOff>
                  </to>
                </anchor>
              </controlPr>
            </control>
          </mc:Choice>
        </mc:AlternateContent>
        <mc:AlternateContent xmlns:mc="http://schemas.openxmlformats.org/markup-compatibility/2006">
          <mc:Choice Requires="x14">
            <control shapeId="529448" r:id="rId43" name="Check Box 40">
              <controlPr defaultSize="0" autoFill="0" autoLine="0" autoPict="0">
                <anchor moveWithCells="1">
                  <from>
                    <xdr:col>7</xdr:col>
                    <xdr:colOff>47625</xdr:colOff>
                    <xdr:row>27</xdr:row>
                    <xdr:rowOff>28575</xdr:rowOff>
                  </from>
                  <to>
                    <xdr:col>8</xdr:col>
                    <xdr:colOff>66675</xdr:colOff>
                    <xdr:row>27</xdr:row>
                    <xdr:rowOff>276225</xdr:rowOff>
                  </to>
                </anchor>
              </controlPr>
            </control>
          </mc:Choice>
        </mc:AlternateContent>
        <mc:AlternateContent xmlns:mc="http://schemas.openxmlformats.org/markup-compatibility/2006">
          <mc:Choice Requires="x14">
            <control shapeId="529449" r:id="rId44" name="Check Box 41">
              <controlPr defaultSize="0" autoFill="0" autoLine="0" autoPict="0">
                <anchor moveWithCells="1">
                  <from>
                    <xdr:col>16</xdr:col>
                    <xdr:colOff>57150</xdr:colOff>
                    <xdr:row>27</xdr:row>
                    <xdr:rowOff>38100</xdr:rowOff>
                  </from>
                  <to>
                    <xdr:col>17</xdr:col>
                    <xdr:colOff>57150</xdr:colOff>
                    <xdr:row>27</xdr:row>
                    <xdr:rowOff>257175</xdr:rowOff>
                  </to>
                </anchor>
              </controlPr>
            </control>
          </mc:Choice>
        </mc:AlternateContent>
        <mc:AlternateContent xmlns:mc="http://schemas.openxmlformats.org/markup-compatibility/2006">
          <mc:Choice Requires="x14">
            <control shapeId="529450" r:id="rId45" name="Check Box 42">
              <controlPr defaultSize="0" autoFill="0" autoLine="0" autoPict="0">
                <anchor moveWithCells="1">
                  <from>
                    <xdr:col>7</xdr:col>
                    <xdr:colOff>47625</xdr:colOff>
                    <xdr:row>29</xdr:row>
                    <xdr:rowOff>28575</xdr:rowOff>
                  </from>
                  <to>
                    <xdr:col>8</xdr:col>
                    <xdr:colOff>66675</xdr:colOff>
                    <xdr:row>29</xdr:row>
                    <xdr:rowOff>276225</xdr:rowOff>
                  </to>
                </anchor>
              </controlPr>
            </control>
          </mc:Choice>
        </mc:AlternateContent>
        <mc:AlternateContent xmlns:mc="http://schemas.openxmlformats.org/markup-compatibility/2006">
          <mc:Choice Requires="x14">
            <control shapeId="529451" r:id="rId46" name="Check Box 43">
              <controlPr defaultSize="0" autoFill="0" autoLine="0" autoPict="0">
                <anchor moveWithCells="1">
                  <from>
                    <xdr:col>16</xdr:col>
                    <xdr:colOff>57150</xdr:colOff>
                    <xdr:row>29</xdr:row>
                    <xdr:rowOff>38100</xdr:rowOff>
                  </from>
                  <to>
                    <xdr:col>17</xdr:col>
                    <xdr:colOff>104775</xdr:colOff>
                    <xdr:row>29</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17E75F43-F705-432F-9C96-784FAF77057C}">
          <x14:formula1>
            <xm:f>入力規則!$D$2:$D$100</xm:f>
          </x14:formula1>
          <xm:sqref>H32:Y32</xm:sqref>
        </x14:dataValidation>
        <x14:dataValidation type="list" imeMode="halfAlpha" allowBlank="1" showInputMessage="1" showErrorMessage="1" xr:uid="{903F490B-A735-4B1B-A3B0-E2F0B6879AD7}">
          <x14:formula1>
            <xm:f>入力規則!$F$4:$F$6</xm:f>
          </x14:formula1>
          <xm:sqref>K12:K19</xm:sqref>
        </x14:dataValidation>
        <x14:dataValidation type="list" imeMode="halfAlpha" allowBlank="1" showInputMessage="1" showErrorMessage="1" xr:uid="{7013BDE1-8BAA-42C5-9A8D-62AAD3142C6F}">
          <x14:formula1>
            <xm:f>入力規則!$H$2:$H$32</xm:f>
          </x14:formula1>
          <xm:sqref>Q12:Q19 AE11</xm:sqref>
        </x14:dataValidation>
        <x14:dataValidation type="list" imeMode="halfAlpha" allowBlank="1" showInputMessage="1" showErrorMessage="1" xr:uid="{C4EFDFBF-13C0-4072-8839-6BB2B17442F2}">
          <x14:formula1>
            <xm:f>入力規則!$G$2:$G$13</xm:f>
          </x14:formula1>
          <xm:sqref>N12:N19 AB11</xm:sqref>
        </x14:dataValidation>
        <x14:dataValidation type="list" imeMode="halfAlpha" allowBlank="1" showInputMessage="1" showErrorMessage="1" xr:uid="{D5992BB0-E18A-4A9C-813E-7881C7DBCAC7}">
          <x14:formula1>
            <xm:f>入力規則!$F$2:$F$7</xm:f>
          </x14:formula1>
          <xm:sqref>Y11</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13CDA-24F0-4D66-B656-14F4BEFF7FB1}">
  <sheetPr>
    <tabColor rgb="FF538DD5"/>
  </sheetPr>
  <dimension ref="B1:BI75"/>
  <sheetViews>
    <sheetView showGridLines="0" zoomScale="80" zoomScaleNormal="80" zoomScaleSheetLayoutView="100" workbookViewId="0">
      <selection activeCell="C14" sqref="C14"/>
    </sheetView>
  </sheetViews>
  <sheetFormatPr defaultColWidth="9" defaultRowHeight="13.5"/>
  <cols>
    <col min="1" max="1" width="2" style="210" customWidth="1"/>
    <col min="2" max="2" width="5.25" style="206" bestFit="1" customWidth="1"/>
    <col min="3" max="3" width="2.5" style="206" bestFit="1" customWidth="1"/>
    <col min="4" max="4" width="5.25" style="207" bestFit="1" customWidth="1"/>
    <col min="5" max="6" width="3.875" style="206" customWidth="1"/>
    <col min="7" max="7" width="2.75" style="206" customWidth="1"/>
    <col min="8" max="8" width="5.25" style="206" bestFit="1" customWidth="1"/>
    <col min="9" max="9" width="2.5" style="206" bestFit="1" customWidth="1"/>
    <col min="10" max="10" width="5.25" style="207" bestFit="1" customWidth="1"/>
    <col min="11" max="12" width="3.875" style="206" customWidth="1"/>
    <col min="13" max="13" width="2.75" style="206" customWidth="1"/>
    <col min="14" max="14" width="5.25" style="206" bestFit="1" customWidth="1"/>
    <col min="15" max="15" width="2.5" style="206" bestFit="1" customWidth="1"/>
    <col min="16" max="16" width="5.25" style="207" bestFit="1" customWidth="1"/>
    <col min="17" max="18" width="3.875" style="206" customWidth="1"/>
    <col min="19" max="19" width="2.75" style="206" customWidth="1"/>
    <col min="20" max="20" width="5.25" style="206" bestFit="1" customWidth="1"/>
    <col min="21" max="21" width="2.5" style="206" bestFit="1" customWidth="1"/>
    <col min="22" max="22" width="5.25" style="207" bestFit="1" customWidth="1"/>
    <col min="23" max="24" width="3.875" style="206" customWidth="1"/>
    <col min="25" max="25" width="2.75" style="206" customWidth="1"/>
    <col min="26" max="26" width="5.25" style="206" bestFit="1" customWidth="1"/>
    <col min="27" max="27" width="2.5" style="206" bestFit="1" customWidth="1"/>
    <col min="28" max="28" width="5.25" style="207" bestFit="1" customWidth="1"/>
    <col min="29" max="30" width="3.875" style="206" customWidth="1"/>
    <col min="31" max="31" width="2.75" style="206" customWidth="1"/>
    <col min="32" max="32" width="5.25" style="206" bestFit="1" customWidth="1"/>
    <col min="33" max="33" width="2.5" style="206" bestFit="1" customWidth="1"/>
    <col min="34" max="34" width="5.25" style="207" bestFit="1" customWidth="1"/>
    <col min="35" max="36" width="3.875" style="206" customWidth="1"/>
    <col min="37" max="37" width="5.625" style="230" customWidth="1"/>
    <col min="38" max="40" width="9" style="230"/>
    <col min="41" max="41" width="9" style="210"/>
    <col min="42" max="42" width="9" style="230"/>
    <col min="43" max="43" width="13.375" style="262" hidden="1" customWidth="1"/>
    <col min="44" max="45" width="13.375" style="208" hidden="1" customWidth="1"/>
    <col min="46" max="46" width="13.375" style="209" customWidth="1"/>
    <col min="47" max="16384" width="9" style="210"/>
  </cols>
  <sheetData>
    <row r="1" spans="2:61" ht="20.25" customHeight="1">
      <c r="AD1" s="572" t="str">
        <f>[1]申1!X1</f>
        <v>令和６年度もっとパパ</v>
      </c>
      <c r="AE1" s="572"/>
      <c r="AF1" s="572"/>
      <c r="AG1" s="572"/>
      <c r="AH1" s="572"/>
      <c r="AI1" s="572"/>
      <c r="AJ1" s="572"/>
      <c r="AK1" s="208"/>
      <c r="AL1" s="208"/>
      <c r="AM1" s="208"/>
      <c r="AN1" s="208"/>
      <c r="AO1" s="209"/>
      <c r="AP1" s="208"/>
      <c r="AU1" s="209"/>
      <c r="AV1" s="209"/>
      <c r="AW1" s="209"/>
      <c r="AX1" s="209"/>
      <c r="AY1" s="209"/>
      <c r="AZ1" s="209"/>
      <c r="BA1" s="209"/>
      <c r="BB1" s="209"/>
      <c r="BC1" s="209"/>
      <c r="BD1" s="209"/>
      <c r="BE1" s="209"/>
      <c r="BF1" s="209"/>
      <c r="BG1" s="209"/>
      <c r="BH1" s="209"/>
      <c r="BI1" s="209"/>
    </row>
    <row r="2" spans="2:61">
      <c r="AK2" s="208"/>
      <c r="AL2" s="208"/>
      <c r="AM2" s="208"/>
      <c r="AN2" s="208"/>
      <c r="AO2" s="209"/>
      <c r="AP2" s="208"/>
      <c r="AU2" s="209"/>
      <c r="AV2" s="209"/>
      <c r="AW2" s="209"/>
      <c r="AX2" s="209"/>
      <c r="AY2" s="209"/>
      <c r="AZ2" s="209"/>
      <c r="BA2" s="209"/>
      <c r="BB2" s="209"/>
      <c r="BC2" s="209"/>
      <c r="BD2" s="209"/>
      <c r="BE2" s="209"/>
      <c r="BF2" s="209"/>
      <c r="BG2" s="209"/>
      <c r="BH2" s="209"/>
      <c r="BI2" s="209"/>
    </row>
    <row r="3" spans="2:61" s="217" customFormat="1" ht="24" customHeight="1">
      <c r="B3" s="211" t="s">
        <v>277</v>
      </c>
      <c r="C3" s="212" t="s">
        <v>318</v>
      </c>
      <c r="D3" s="212"/>
      <c r="E3" s="212"/>
      <c r="F3" s="212"/>
      <c r="G3" s="212"/>
      <c r="H3" s="212"/>
      <c r="I3" s="212"/>
      <c r="J3" s="212"/>
      <c r="K3" s="213"/>
      <c r="L3" s="213"/>
      <c r="M3" s="213"/>
      <c r="N3" s="213"/>
      <c r="O3" s="213"/>
      <c r="P3" s="213"/>
      <c r="Q3" s="213"/>
      <c r="R3" s="213"/>
      <c r="S3" s="213"/>
      <c r="T3" s="213"/>
      <c r="U3" s="213"/>
      <c r="V3" s="213"/>
      <c r="W3" s="213"/>
      <c r="X3" s="213"/>
      <c r="Y3" s="213"/>
      <c r="Z3" s="214"/>
      <c r="AA3" s="214"/>
      <c r="AB3" s="214"/>
      <c r="AC3" s="206"/>
      <c r="AD3" s="206"/>
      <c r="AE3" s="206"/>
      <c r="AF3" s="206"/>
      <c r="AG3" s="206"/>
      <c r="AH3" s="206"/>
      <c r="AI3" s="206"/>
      <c r="AJ3" s="206"/>
      <c r="AK3" s="208"/>
      <c r="AL3" s="208"/>
      <c r="AM3" s="208"/>
      <c r="AN3" s="215"/>
      <c r="AO3" s="216"/>
      <c r="AP3" s="215"/>
      <c r="AQ3" s="262"/>
      <c r="AR3" s="215"/>
      <c r="AS3" s="215"/>
      <c r="AT3" s="216"/>
      <c r="AU3" s="216"/>
      <c r="AV3" s="216"/>
      <c r="AW3" s="216"/>
      <c r="AX3" s="216"/>
      <c r="AY3" s="216"/>
      <c r="AZ3" s="216"/>
      <c r="BA3" s="216"/>
      <c r="BB3" s="216"/>
      <c r="BC3" s="216"/>
      <c r="BD3" s="216"/>
      <c r="BE3" s="216"/>
      <c r="BF3" s="216"/>
      <c r="BG3" s="216"/>
      <c r="BH3" s="216"/>
      <c r="BI3" s="216"/>
    </row>
    <row r="4" spans="2:61" s="217" customFormat="1" ht="24" customHeight="1">
      <c r="B4" s="218"/>
      <c r="C4" s="219" t="s">
        <v>267</v>
      </c>
      <c r="D4" s="219"/>
      <c r="E4" s="219"/>
      <c r="F4" s="219"/>
      <c r="G4" s="219"/>
      <c r="H4" s="219"/>
      <c r="I4" s="219"/>
      <c r="J4" s="219"/>
      <c r="K4" s="219"/>
      <c r="L4" s="219"/>
      <c r="M4" s="219"/>
      <c r="N4" s="219"/>
      <c r="O4" s="219"/>
      <c r="P4" s="219"/>
      <c r="Q4" s="219"/>
      <c r="R4" s="219"/>
      <c r="S4" s="219"/>
      <c r="T4" s="219"/>
      <c r="U4" s="219"/>
      <c r="V4" s="219"/>
      <c r="W4" s="219"/>
      <c r="X4" s="219"/>
      <c r="Y4" s="219"/>
      <c r="Z4" s="220"/>
      <c r="AA4" s="220"/>
      <c r="AB4" s="220"/>
      <c r="AC4" s="220"/>
      <c r="AD4" s="220"/>
      <c r="AE4" s="220"/>
      <c r="AF4" s="220"/>
      <c r="AG4" s="220"/>
      <c r="AH4" s="220"/>
      <c r="AI4" s="220"/>
      <c r="AJ4" s="220"/>
      <c r="AK4" s="215"/>
      <c r="AL4" s="215"/>
      <c r="AM4" s="215"/>
      <c r="AN4" s="215"/>
      <c r="AO4" s="216"/>
      <c r="AP4" s="215"/>
      <c r="AQ4" s="262"/>
      <c r="AR4" s="215"/>
      <c r="AS4" s="215"/>
      <c r="AT4" s="216"/>
      <c r="AU4" s="216"/>
      <c r="AV4" s="216"/>
      <c r="AW4" s="216"/>
      <c r="AX4" s="216"/>
      <c r="AY4" s="216"/>
      <c r="AZ4" s="216"/>
      <c r="BA4" s="216"/>
      <c r="BB4" s="216"/>
      <c r="BC4" s="216"/>
      <c r="BD4" s="216"/>
      <c r="BE4" s="216"/>
      <c r="BF4" s="216"/>
      <c r="BG4" s="216"/>
      <c r="BH4" s="216"/>
      <c r="BI4" s="216"/>
    </row>
    <row r="5" spans="2:61" s="217" customFormat="1" ht="24" customHeight="1">
      <c r="B5" s="218"/>
      <c r="C5" s="219" t="s">
        <v>268</v>
      </c>
      <c r="D5" s="219"/>
      <c r="E5" s="219"/>
      <c r="F5" s="219"/>
      <c r="G5" s="219"/>
      <c r="H5" s="219"/>
      <c r="I5" s="219"/>
      <c r="J5" s="219"/>
      <c r="K5" s="219"/>
      <c r="L5" s="219"/>
      <c r="M5" s="219"/>
      <c r="N5" s="219"/>
      <c r="O5" s="219"/>
      <c r="P5" s="219"/>
      <c r="Q5" s="219"/>
      <c r="R5" s="219"/>
      <c r="S5" s="219"/>
      <c r="T5" s="219"/>
      <c r="U5" s="219"/>
      <c r="V5" s="219"/>
      <c r="W5" s="219"/>
      <c r="X5" s="219"/>
      <c r="Y5" s="219"/>
      <c r="Z5" s="220"/>
      <c r="AA5" s="220"/>
      <c r="AB5" s="220"/>
      <c r="AC5" s="220"/>
      <c r="AD5" s="220"/>
      <c r="AE5" s="220"/>
      <c r="AF5" s="220"/>
      <c r="AG5" s="220"/>
      <c r="AH5" s="220"/>
      <c r="AI5" s="220"/>
      <c r="AJ5" s="220"/>
      <c r="AK5" s="215"/>
      <c r="AL5" s="215"/>
      <c r="AM5" s="215"/>
      <c r="AN5" s="215"/>
      <c r="AO5" s="216"/>
      <c r="AP5" s="215"/>
      <c r="AQ5" s="262"/>
      <c r="AR5" s="215"/>
      <c r="AS5" s="215"/>
      <c r="AT5" s="216"/>
      <c r="AU5" s="216"/>
      <c r="AV5" s="216"/>
      <c r="AW5" s="216"/>
      <c r="AX5" s="216"/>
      <c r="AY5" s="216"/>
      <c r="AZ5" s="216"/>
      <c r="BA5" s="216"/>
      <c r="BB5" s="216"/>
      <c r="BC5" s="216"/>
      <c r="BD5" s="216"/>
      <c r="BE5" s="216"/>
      <c r="BF5" s="216"/>
      <c r="BG5" s="216"/>
      <c r="BH5" s="216"/>
      <c r="BI5" s="216"/>
    </row>
    <row r="6" spans="2:61" s="217" customFormat="1" ht="18" customHeight="1">
      <c r="B6" s="218"/>
      <c r="C6" s="281" t="s">
        <v>269</v>
      </c>
      <c r="D6" s="220"/>
      <c r="E6" s="219"/>
      <c r="F6" s="219"/>
      <c r="G6" s="219"/>
      <c r="H6" s="219"/>
      <c r="I6" s="219"/>
      <c r="J6" s="219"/>
      <c r="K6" s="219"/>
      <c r="L6" s="219"/>
      <c r="M6" s="219"/>
      <c r="N6" s="219"/>
      <c r="O6" s="219"/>
      <c r="P6" s="219"/>
      <c r="Q6" s="219"/>
      <c r="R6" s="219"/>
      <c r="S6" s="219"/>
      <c r="T6" s="219"/>
      <c r="U6" s="219"/>
      <c r="V6" s="219"/>
      <c r="W6" s="219"/>
      <c r="X6" s="219"/>
      <c r="Y6" s="219"/>
      <c r="Z6" s="220"/>
      <c r="AA6" s="220"/>
      <c r="AB6" s="220"/>
      <c r="AC6" s="220"/>
      <c r="AD6" s="220"/>
      <c r="AE6" s="220"/>
      <c r="AF6" s="220"/>
      <c r="AG6" s="220"/>
      <c r="AH6" s="220"/>
      <c r="AI6" s="220"/>
      <c r="AJ6" s="220"/>
      <c r="AK6" s="215"/>
      <c r="AL6" s="215"/>
      <c r="AM6" s="215"/>
      <c r="AN6" s="215"/>
      <c r="AO6" s="216"/>
      <c r="AP6" s="215"/>
      <c r="AQ6" s="262"/>
      <c r="AR6" s="215"/>
      <c r="AS6" s="215"/>
      <c r="AT6" s="216"/>
      <c r="AU6" s="216"/>
      <c r="AV6" s="216"/>
      <c r="AW6" s="216"/>
      <c r="AX6" s="216"/>
      <c r="AY6" s="216"/>
      <c r="AZ6" s="216"/>
      <c r="BA6" s="216"/>
      <c r="BB6" s="216"/>
      <c r="BC6" s="216"/>
      <c r="BD6" s="216"/>
      <c r="BE6" s="216"/>
      <c r="BF6" s="216"/>
      <c r="BG6" s="216"/>
      <c r="BH6" s="216"/>
      <c r="BI6" s="216"/>
    </row>
    <row r="7" spans="2:61" s="217" customFormat="1" ht="24" customHeight="1">
      <c r="B7" s="218" t="s">
        <v>34</v>
      </c>
      <c r="C7" s="218"/>
      <c r="D7" s="218"/>
      <c r="E7" s="218"/>
      <c r="F7" s="218"/>
      <c r="G7" s="218"/>
      <c r="H7" s="218"/>
      <c r="I7" s="218"/>
      <c r="J7" s="218"/>
      <c r="K7" s="218"/>
      <c r="L7" s="218"/>
      <c r="M7" s="218"/>
      <c r="N7" s="218"/>
      <c r="O7" s="218"/>
      <c r="P7" s="218"/>
      <c r="Q7" s="218"/>
      <c r="R7" s="218"/>
      <c r="S7" s="218"/>
      <c r="T7" s="218"/>
      <c r="U7" s="218"/>
      <c r="V7" s="218"/>
      <c r="W7" s="218"/>
      <c r="X7" s="218"/>
      <c r="Y7" s="218"/>
      <c r="Z7" s="220"/>
      <c r="AA7" s="220"/>
      <c r="AB7" s="220"/>
      <c r="AC7" s="220"/>
      <c r="AD7" s="220"/>
      <c r="AE7" s="220"/>
      <c r="AF7" s="220"/>
      <c r="AG7" s="220"/>
      <c r="AH7" s="220"/>
      <c r="AI7" s="220"/>
      <c r="AJ7" s="220"/>
      <c r="AK7" s="215"/>
      <c r="AL7" s="215"/>
      <c r="AM7" s="215"/>
      <c r="AN7" s="215"/>
      <c r="AO7" s="216"/>
      <c r="AP7" s="215"/>
      <c r="AQ7" s="262"/>
      <c r="AR7" s="215"/>
      <c r="AS7" s="215"/>
      <c r="AT7" s="216"/>
      <c r="AU7" s="216"/>
      <c r="AV7" s="216"/>
      <c r="AW7" s="216"/>
      <c r="AX7" s="216"/>
      <c r="AY7" s="216"/>
      <c r="AZ7" s="216"/>
      <c r="BA7" s="216"/>
      <c r="BB7" s="216"/>
      <c r="BC7" s="216"/>
      <c r="BD7" s="216"/>
      <c r="BE7" s="216"/>
      <c r="BF7" s="216"/>
      <c r="BG7" s="216"/>
      <c r="BH7" s="216"/>
      <c r="BI7" s="216"/>
    </row>
    <row r="8" spans="2:61" s="217" customFormat="1" ht="19.5" customHeight="1">
      <c r="B8" s="221" t="s">
        <v>29</v>
      </c>
      <c r="C8" s="573" t="s">
        <v>24</v>
      </c>
      <c r="D8" s="573"/>
      <c r="E8" s="573"/>
      <c r="F8" s="574" t="s">
        <v>270</v>
      </c>
      <c r="G8" s="575"/>
      <c r="H8" s="575"/>
      <c r="I8" s="575"/>
      <c r="J8" s="575"/>
      <c r="K8" s="575"/>
      <c r="L8" s="575"/>
      <c r="M8" s="575"/>
      <c r="N8" s="575"/>
      <c r="O8" s="575"/>
      <c r="P8" s="575"/>
      <c r="Q8" s="575"/>
      <c r="R8" s="575"/>
      <c r="S8" s="575"/>
      <c r="T8" s="575"/>
      <c r="U8" s="575"/>
      <c r="V8" s="575"/>
      <c r="W8" s="575"/>
      <c r="X8" s="575"/>
      <c r="Y8" s="575"/>
      <c r="Z8" s="575"/>
      <c r="AA8" s="575"/>
      <c r="AB8" s="575"/>
      <c r="AC8" s="575"/>
      <c r="AD8" s="575"/>
      <c r="AE8" s="575"/>
      <c r="AF8" s="575"/>
      <c r="AG8" s="575"/>
      <c r="AH8" s="575"/>
      <c r="AI8" s="575"/>
      <c r="AJ8" s="576"/>
      <c r="AK8" s="222"/>
      <c r="AL8" s="215"/>
      <c r="AM8" s="215"/>
      <c r="AN8" s="215"/>
      <c r="AO8" s="216"/>
      <c r="AP8" s="215"/>
      <c r="AQ8" s="262"/>
      <c r="AR8" s="215"/>
      <c r="AS8" s="215"/>
      <c r="AT8" s="216"/>
      <c r="AU8" s="216"/>
      <c r="AV8" s="216"/>
      <c r="AW8" s="216"/>
      <c r="AX8" s="216"/>
      <c r="AY8" s="216"/>
      <c r="AZ8" s="216"/>
      <c r="BA8" s="216"/>
      <c r="BB8" s="216"/>
      <c r="BC8" s="216"/>
      <c r="BD8" s="216"/>
      <c r="BE8" s="216"/>
      <c r="BF8" s="216"/>
      <c r="BG8" s="216"/>
      <c r="BH8" s="216"/>
      <c r="BI8" s="216"/>
    </row>
    <row r="9" spans="2:61" s="217" customFormat="1" ht="19.5" customHeight="1">
      <c r="B9" s="577" t="s">
        <v>30</v>
      </c>
      <c r="C9" s="579" t="s">
        <v>31</v>
      </c>
      <c r="D9" s="579"/>
      <c r="E9" s="579"/>
      <c r="F9" s="580" t="s">
        <v>271</v>
      </c>
      <c r="G9" s="581"/>
      <c r="H9" s="581"/>
      <c r="I9" s="581"/>
      <c r="J9" s="581"/>
      <c r="K9" s="581"/>
      <c r="L9" s="581"/>
      <c r="M9" s="581"/>
      <c r="N9" s="581"/>
      <c r="O9" s="581"/>
      <c r="P9" s="581"/>
      <c r="Q9" s="581"/>
      <c r="R9" s="581"/>
      <c r="S9" s="581"/>
      <c r="T9" s="581"/>
      <c r="U9" s="581"/>
      <c r="V9" s="581"/>
      <c r="W9" s="581"/>
      <c r="X9" s="581"/>
      <c r="Y9" s="581"/>
      <c r="Z9" s="581"/>
      <c r="AA9" s="581"/>
      <c r="AB9" s="581"/>
      <c r="AC9" s="581"/>
      <c r="AD9" s="581"/>
      <c r="AE9" s="581"/>
      <c r="AF9" s="581"/>
      <c r="AG9" s="581"/>
      <c r="AH9" s="581"/>
      <c r="AI9" s="581"/>
      <c r="AJ9" s="582"/>
      <c r="AK9" s="222"/>
      <c r="AL9" s="215"/>
      <c r="AM9" s="215"/>
      <c r="AN9" s="215"/>
      <c r="AO9" s="216"/>
      <c r="AP9" s="215"/>
      <c r="AQ9" s="262"/>
      <c r="AR9" s="215"/>
      <c r="AS9" s="215"/>
      <c r="AT9" s="216"/>
      <c r="AU9" s="216"/>
      <c r="AV9" s="216"/>
      <c r="AW9" s="216"/>
      <c r="AX9" s="216"/>
      <c r="AY9" s="216"/>
      <c r="AZ9" s="216"/>
      <c r="BA9" s="216"/>
      <c r="BB9" s="216"/>
      <c r="BC9" s="216"/>
      <c r="BD9" s="216"/>
      <c r="BE9" s="216"/>
      <c r="BF9" s="216"/>
      <c r="BG9" s="216"/>
      <c r="BH9" s="216"/>
      <c r="BI9" s="216"/>
    </row>
    <row r="10" spans="2:61" s="217" customFormat="1" ht="19.5" customHeight="1">
      <c r="B10" s="578"/>
      <c r="C10" s="579" t="s">
        <v>85</v>
      </c>
      <c r="D10" s="579"/>
      <c r="E10" s="579"/>
      <c r="F10" s="583" t="s">
        <v>283</v>
      </c>
      <c r="G10" s="584"/>
      <c r="H10" s="584"/>
      <c r="I10" s="584"/>
      <c r="J10" s="584"/>
      <c r="K10" s="584"/>
      <c r="L10" s="584"/>
      <c r="M10" s="584"/>
      <c r="N10" s="584"/>
      <c r="O10" s="584"/>
      <c r="P10" s="584"/>
      <c r="Q10" s="584"/>
      <c r="R10" s="584"/>
      <c r="S10" s="584"/>
      <c r="T10" s="584"/>
      <c r="U10" s="584"/>
      <c r="V10" s="584"/>
      <c r="W10" s="584"/>
      <c r="X10" s="584"/>
      <c r="Y10" s="584"/>
      <c r="Z10" s="584"/>
      <c r="AA10" s="584"/>
      <c r="AB10" s="584"/>
      <c r="AC10" s="584"/>
      <c r="AD10" s="584"/>
      <c r="AE10" s="584"/>
      <c r="AF10" s="584"/>
      <c r="AG10" s="584"/>
      <c r="AH10" s="584"/>
      <c r="AI10" s="584"/>
      <c r="AJ10" s="585"/>
      <c r="AK10" s="222"/>
      <c r="AL10" s="215"/>
      <c r="AM10" s="215"/>
      <c r="AN10" s="215"/>
      <c r="AO10" s="216"/>
      <c r="AP10" s="215"/>
      <c r="AQ10" s="262"/>
      <c r="AR10" s="215"/>
      <c r="AS10" s="215"/>
      <c r="AT10" s="216"/>
      <c r="AU10" s="216"/>
      <c r="AV10" s="216"/>
      <c r="AW10" s="216"/>
      <c r="AX10" s="216"/>
      <c r="AY10" s="216"/>
      <c r="AZ10" s="216"/>
      <c r="BA10" s="216"/>
      <c r="BB10" s="216"/>
      <c r="BC10" s="216"/>
      <c r="BD10" s="216"/>
      <c r="BE10" s="216"/>
      <c r="BF10" s="216"/>
      <c r="BG10" s="216"/>
      <c r="BH10" s="216"/>
      <c r="BI10" s="216"/>
    </row>
    <row r="11" spans="2:61" s="217" customFormat="1" ht="18" customHeight="1">
      <c r="B11" s="586" t="s">
        <v>32</v>
      </c>
      <c r="C11" s="579" t="s">
        <v>33</v>
      </c>
      <c r="D11" s="579"/>
      <c r="E11" s="579"/>
      <c r="F11" s="589" t="s">
        <v>319</v>
      </c>
      <c r="G11" s="590"/>
      <c r="H11" s="590"/>
      <c r="I11" s="590"/>
      <c r="J11" s="590"/>
      <c r="K11" s="590"/>
      <c r="L11" s="590"/>
      <c r="M11" s="590"/>
      <c r="N11" s="590"/>
      <c r="O11" s="590"/>
      <c r="P11" s="590"/>
      <c r="Q11" s="590"/>
      <c r="R11" s="590"/>
      <c r="S11" s="590"/>
      <c r="T11" s="590"/>
      <c r="U11" s="590"/>
      <c r="V11" s="590"/>
      <c r="W11" s="590"/>
      <c r="X11" s="590"/>
      <c r="Y11" s="590"/>
      <c r="Z11" s="590"/>
      <c r="AA11" s="590"/>
      <c r="AB11" s="590"/>
      <c r="AC11" s="590"/>
      <c r="AD11" s="590"/>
      <c r="AE11" s="590"/>
      <c r="AF11" s="590"/>
      <c r="AG11" s="590"/>
      <c r="AH11" s="590"/>
      <c r="AI11" s="590"/>
      <c r="AJ11" s="591"/>
      <c r="AK11" s="223"/>
      <c r="AL11" s="215"/>
      <c r="AM11" s="215"/>
      <c r="AN11" s="215"/>
      <c r="AO11" s="216"/>
      <c r="AP11" s="215"/>
      <c r="AQ11" s="262"/>
      <c r="AR11" s="215"/>
      <c r="AS11" s="215"/>
      <c r="AT11" s="216"/>
      <c r="AU11" s="216"/>
      <c r="AV11" s="216"/>
      <c r="AW11" s="216"/>
      <c r="AX11" s="216"/>
      <c r="AY11" s="216"/>
      <c r="AZ11" s="216"/>
      <c r="BA11" s="216"/>
      <c r="BB11" s="216"/>
      <c r="BC11" s="216"/>
      <c r="BD11" s="216"/>
      <c r="BE11" s="216"/>
      <c r="BF11" s="216"/>
      <c r="BG11" s="216"/>
      <c r="BH11" s="216"/>
      <c r="BI11" s="216"/>
    </row>
    <row r="12" spans="2:61" s="217" customFormat="1" ht="18" customHeight="1">
      <c r="B12" s="587"/>
      <c r="C12" s="588"/>
      <c r="D12" s="588"/>
      <c r="E12" s="588"/>
      <c r="F12" s="592"/>
      <c r="G12" s="593"/>
      <c r="H12" s="593"/>
      <c r="I12" s="593"/>
      <c r="J12" s="593"/>
      <c r="K12" s="593"/>
      <c r="L12" s="593"/>
      <c r="M12" s="593"/>
      <c r="N12" s="593"/>
      <c r="O12" s="593"/>
      <c r="P12" s="593"/>
      <c r="Q12" s="593"/>
      <c r="R12" s="593"/>
      <c r="S12" s="593"/>
      <c r="T12" s="593"/>
      <c r="U12" s="593"/>
      <c r="V12" s="593"/>
      <c r="W12" s="593"/>
      <c r="X12" s="593"/>
      <c r="Y12" s="593"/>
      <c r="Z12" s="593"/>
      <c r="AA12" s="593"/>
      <c r="AB12" s="593"/>
      <c r="AC12" s="593"/>
      <c r="AD12" s="593"/>
      <c r="AE12" s="593"/>
      <c r="AF12" s="593"/>
      <c r="AG12" s="593"/>
      <c r="AH12" s="593"/>
      <c r="AI12" s="593"/>
      <c r="AJ12" s="594"/>
      <c r="AK12" s="223"/>
      <c r="AL12" s="215"/>
      <c r="AM12" s="215"/>
      <c r="AN12" s="215"/>
      <c r="AO12" s="216"/>
      <c r="AP12" s="215"/>
      <c r="AQ12" s="262" t="s">
        <v>278</v>
      </c>
      <c r="AR12" s="215"/>
      <c r="AS12" s="215"/>
      <c r="AT12" s="216"/>
      <c r="AU12" s="216"/>
      <c r="AV12" s="216"/>
      <c r="AW12" s="216"/>
      <c r="AX12" s="216"/>
      <c r="AY12" s="216"/>
      <c r="AZ12" s="216"/>
      <c r="BA12" s="216"/>
      <c r="BB12" s="216"/>
      <c r="BC12" s="216"/>
      <c r="BD12" s="216"/>
      <c r="BE12" s="216"/>
      <c r="BF12" s="216"/>
      <c r="BG12" s="216"/>
      <c r="BH12" s="216"/>
      <c r="BI12" s="216"/>
    </row>
    <row r="13" spans="2:61" ht="17.25" customHeight="1">
      <c r="AK13" s="208"/>
      <c r="AL13" s="208"/>
      <c r="AM13" s="208"/>
      <c r="AN13" s="208"/>
      <c r="AO13" s="209"/>
      <c r="AP13" s="208"/>
      <c r="AQ13" s="263">
        <f>MAX('申2-①'!AJ20,'申2-②'!AJ20,'申2-③'!AJ20,'申2-➃'!AJ20,'申2-⑤'!AJ20)</f>
        <v>1</v>
      </c>
      <c r="AR13" s="264">
        <f>AQ13</f>
        <v>1</v>
      </c>
      <c r="AU13" s="209"/>
      <c r="AV13" s="209"/>
      <c r="AW13" s="209"/>
      <c r="AX13" s="209"/>
      <c r="AY13" s="209"/>
      <c r="AZ13" s="209"/>
      <c r="BA13" s="209"/>
      <c r="BB13" s="209"/>
      <c r="BC13" s="209"/>
      <c r="BD13" s="209"/>
      <c r="BE13" s="209"/>
      <c r="BF13" s="209"/>
      <c r="BG13" s="209"/>
      <c r="BH13" s="209"/>
      <c r="BI13" s="209"/>
    </row>
    <row r="14" spans="2:61" ht="18" customHeight="1">
      <c r="B14" s="224" t="s">
        <v>37</v>
      </c>
      <c r="C14" s="225"/>
      <c r="D14" s="226" t="s">
        <v>38</v>
      </c>
      <c r="E14" s="225"/>
      <c r="F14" s="224" t="s">
        <v>39</v>
      </c>
      <c r="H14" s="224" t="s">
        <v>37</v>
      </c>
      <c r="I14" s="225"/>
      <c r="J14" s="226" t="s">
        <v>38</v>
      </c>
      <c r="K14" s="225"/>
      <c r="L14" s="224" t="s">
        <v>39</v>
      </c>
      <c r="N14" s="224" t="s">
        <v>37</v>
      </c>
      <c r="O14" s="225"/>
      <c r="P14" s="226" t="s">
        <v>38</v>
      </c>
      <c r="Q14" s="225"/>
      <c r="R14" s="224" t="s">
        <v>39</v>
      </c>
      <c r="T14" s="224" t="s">
        <v>37</v>
      </c>
      <c r="U14" s="225"/>
      <c r="V14" s="226" t="s">
        <v>38</v>
      </c>
      <c r="W14" s="225"/>
      <c r="X14" s="224" t="s">
        <v>39</v>
      </c>
      <c r="Z14" s="224" t="s">
        <v>37</v>
      </c>
      <c r="AA14" s="225"/>
      <c r="AB14" s="226" t="s">
        <v>38</v>
      </c>
      <c r="AC14" s="225"/>
      <c r="AD14" s="224" t="s">
        <v>39</v>
      </c>
      <c r="AF14" s="224" t="s">
        <v>37</v>
      </c>
      <c r="AG14" s="225"/>
      <c r="AH14" s="226" t="s">
        <v>38</v>
      </c>
      <c r="AI14" s="225"/>
      <c r="AJ14" s="224" t="s">
        <v>39</v>
      </c>
      <c r="AK14" s="208"/>
      <c r="AL14" s="208"/>
      <c r="AM14" s="208"/>
      <c r="AN14" s="208"/>
      <c r="AO14" s="209"/>
      <c r="AP14" s="208"/>
      <c r="AU14" s="209"/>
      <c r="AV14" s="209"/>
      <c r="AW14" s="209"/>
      <c r="AX14" s="209"/>
      <c r="AY14" s="209"/>
      <c r="AZ14" s="209"/>
      <c r="BA14" s="209"/>
      <c r="BB14" s="209"/>
      <c r="BC14" s="209"/>
      <c r="BD14" s="209"/>
      <c r="BE14" s="209"/>
      <c r="BF14" s="209"/>
      <c r="BG14" s="209"/>
      <c r="BH14" s="209"/>
      <c r="BI14" s="209"/>
    </row>
    <row r="15" spans="2:61" ht="8.25" customHeight="1">
      <c r="AK15" s="208"/>
      <c r="AL15" s="208"/>
      <c r="AM15" s="208"/>
      <c r="AN15" s="208"/>
      <c r="AO15" s="209"/>
      <c r="AP15" s="208"/>
      <c r="AQ15" s="265">
        <v>44927</v>
      </c>
      <c r="AR15" s="266" t="s">
        <v>244</v>
      </c>
      <c r="AS15" s="266" t="s">
        <v>40</v>
      </c>
      <c r="AU15" s="209"/>
      <c r="AV15" s="209"/>
      <c r="AW15" s="209"/>
      <c r="AX15" s="209"/>
      <c r="AY15" s="209"/>
      <c r="AZ15" s="209"/>
      <c r="BA15" s="209"/>
      <c r="BB15" s="209"/>
      <c r="BC15" s="209"/>
      <c r="BD15" s="209"/>
      <c r="BE15" s="209"/>
      <c r="BF15" s="209"/>
      <c r="BG15" s="209"/>
      <c r="BH15" s="209"/>
      <c r="BI15" s="209"/>
    </row>
    <row r="16" spans="2:61" ht="27.75" customHeight="1">
      <c r="B16" s="571" t="s">
        <v>41</v>
      </c>
      <c r="C16" s="571"/>
      <c r="D16" s="227" t="s">
        <v>42</v>
      </c>
      <c r="E16" s="569" t="s">
        <v>61</v>
      </c>
      <c r="F16" s="570"/>
      <c r="H16" s="571" t="s">
        <v>41</v>
      </c>
      <c r="I16" s="571"/>
      <c r="J16" s="227" t="s">
        <v>42</v>
      </c>
      <c r="K16" s="569" t="s">
        <v>61</v>
      </c>
      <c r="L16" s="570"/>
      <c r="N16" s="571" t="s">
        <v>41</v>
      </c>
      <c r="O16" s="571"/>
      <c r="P16" s="227" t="s">
        <v>42</v>
      </c>
      <c r="Q16" s="569" t="s">
        <v>61</v>
      </c>
      <c r="R16" s="570"/>
      <c r="T16" s="571" t="s">
        <v>41</v>
      </c>
      <c r="U16" s="571"/>
      <c r="V16" s="227" t="s">
        <v>42</v>
      </c>
      <c r="W16" s="569" t="s">
        <v>61</v>
      </c>
      <c r="X16" s="570"/>
      <c r="Y16" s="207"/>
      <c r="Z16" s="571" t="s">
        <v>41</v>
      </c>
      <c r="AA16" s="571"/>
      <c r="AB16" s="227" t="s">
        <v>42</v>
      </c>
      <c r="AC16" s="569" t="s">
        <v>61</v>
      </c>
      <c r="AD16" s="570"/>
      <c r="AE16" s="207"/>
      <c r="AF16" s="571" t="s">
        <v>41</v>
      </c>
      <c r="AG16" s="571"/>
      <c r="AH16" s="227" t="s">
        <v>42</v>
      </c>
      <c r="AI16" s="569" t="s">
        <v>61</v>
      </c>
      <c r="AJ16" s="570"/>
      <c r="AK16" s="228"/>
      <c r="AL16" s="208"/>
      <c r="AM16" s="208"/>
      <c r="AN16" s="208"/>
      <c r="AO16" s="209"/>
      <c r="AP16" s="208"/>
      <c r="AQ16" s="265">
        <v>44928</v>
      </c>
      <c r="AR16" s="266" t="s">
        <v>231</v>
      </c>
      <c r="AS16" s="266" t="s">
        <v>272</v>
      </c>
      <c r="AU16" s="209"/>
      <c r="AV16" s="209"/>
      <c r="AW16" s="209"/>
      <c r="AX16" s="209"/>
      <c r="AY16" s="209"/>
      <c r="AZ16" s="209"/>
      <c r="BA16" s="209"/>
      <c r="BB16" s="209"/>
      <c r="BC16" s="209"/>
      <c r="BD16" s="209"/>
      <c r="BE16" s="209"/>
      <c r="BF16" s="209"/>
      <c r="BG16" s="209"/>
      <c r="BH16" s="209"/>
      <c r="BI16" s="209"/>
    </row>
    <row r="17" spans="2:61" ht="30" customHeight="1">
      <c r="B17" s="597" t="str">
        <f>IFERROR(DATEVALUE(B14&amp;C14&amp;D14&amp;E14&amp;F14&amp;"1"&amp;"日"),"")</f>
        <v/>
      </c>
      <c r="C17" s="597"/>
      <c r="D17" s="258" t="str">
        <f>TEXT(B17,"aaa")</f>
        <v/>
      </c>
      <c r="E17" s="598"/>
      <c r="F17" s="598"/>
      <c r="H17" s="597" t="str">
        <f>IFERROR(DATEVALUE(H14&amp;I14&amp;J14&amp;K14&amp;L14&amp;"1"&amp;"日"),"")</f>
        <v/>
      </c>
      <c r="I17" s="597"/>
      <c r="J17" s="258" t="str">
        <f>TEXT(H17,"aaa")</f>
        <v/>
      </c>
      <c r="K17" s="595"/>
      <c r="L17" s="596"/>
      <c r="N17" s="597" t="str">
        <f>IFERROR(DATEVALUE(N14&amp;O14&amp;P14&amp;Q14&amp;R14&amp;"1"&amp;"日"),"")</f>
        <v/>
      </c>
      <c r="O17" s="597"/>
      <c r="P17" s="258" t="str">
        <f>TEXT(N17,"aaa")</f>
        <v/>
      </c>
      <c r="Q17" s="595"/>
      <c r="R17" s="596"/>
      <c r="T17" s="597" t="str">
        <f>IFERROR(DATEVALUE(T14&amp;U14&amp;V14&amp;W14&amp;X14&amp;"1"&amp;"日"),"")</f>
        <v/>
      </c>
      <c r="U17" s="597"/>
      <c r="V17" s="258" t="str">
        <f>TEXT(T17,"aaa")</f>
        <v/>
      </c>
      <c r="W17" s="595"/>
      <c r="X17" s="596"/>
      <c r="Y17" s="207"/>
      <c r="Z17" s="597" t="str">
        <f>IFERROR(DATEVALUE(Z14&amp;AA14&amp;AB14&amp;AC14&amp;AD14&amp;"1"&amp;"日"),"")</f>
        <v/>
      </c>
      <c r="AA17" s="597"/>
      <c r="AB17" s="258" t="str">
        <f>TEXT(Z17,"aaa")</f>
        <v/>
      </c>
      <c r="AC17" s="595"/>
      <c r="AD17" s="596"/>
      <c r="AE17" s="207"/>
      <c r="AF17" s="597" t="str">
        <f>IFERROR(DATEVALUE(AF14&amp;AG14&amp;AH14&amp;AI14&amp;AJ14&amp;"1"&amp;"日"),"")</f>
        <v/>
      </c>
      <c r="AG17" s="597"/>
      <c r="AH17" s="258" t="str">
        <f>TEXT(AF17,"aaa")</f>
        <v/>
      </c>
      <c r="AI17" s="595"/>
      <c r="AJ17" s="596"/>
      <c r="AK17" s="228"/>
      <c r="AL17" s="208"/>
      <c r="AM17" s="208"/>
      <c r="AN17" s="208"/>
      <c r="AO17" s="209"/>
      <c r="AP17" s="208"/>
      <c r="AQ17" s="265">
        <v>44935</v>
      </c>
      <c r="AR17" s="266" t="s">
        <v>231</v>
      </c>
      <c r="AS17" s="266" t="s">
        <v>43</v>
      </c>
      <c r="AU17" s="209"/>
      <c r="AV17" s="209"/>
      <c r="AW17" s="209"/>
      <c r="AX17" s="209"/>
      <c r="AY17" s="209"/>
      <c r="AZ17" s="209"/>
      <c r="BA17" s="209"/>
      <c r="BB17" s="209"/>
      <c r="BC17" s="209"/>
      <c r="BD17" s="209"/>
      <c r="BE17" s="209"/>
      <c r="BF17" s="209"/>
      <c r="BG17" s="209"/>
      <c r="BH17" s="209"/>
      <c r="BI17" s="209"/>
    </row>
    <row r="18" spans="2:61" ht="30" customHeight="1">
      <c r="B18" s="597" t="str">
        <f>IFERROR(B17+1,"")</f>
        <v/>
      </c>
      <c r="C18" s="597"/>
      <c r="D18" s="258" t="str">
        <f>TEXT(B18,"aaa")</f>
        <v/>
      </c>
      <c r="E18" s="598"/>
      <c r="F18" s="598"/>
      <c r="H18" s="597" t="str">
        <f>IFERROR(H17+1,"")</f>
        <v/>
      </c>
      <c r="I18" s="597"/>
      <c r="J18" s="258" t="str">
        <f t="shared" ref="J18:J47" si="0">TEXT(H18,"aaa")</f>
        <v/>
      </c>
      <c r="K18" s="595"/>
      <c r="L18" s="596"/>
      <c r="N18" s="597" t="str">
        <f>IFERROR(N17+1,"")</f>
        <v/>
      </c>
      <c r="O18" s="597"/>
      <c r="P18" s="258" t="str">
        <f t="shared" ref="P18:P47" si="1">TEXT(N18,"aaa")</f>
        <v/>
      </c>
      <c r="Q18" s="595"/>
      <c r="R18" s="596"/>
      <c r="T18" s="597" t="str">
        <f>IFERROR(T17+1,"")</f>
        <v/>
      </c>
      <c r="U18" s="597"/>
      <c r="V18" s="258" t="str">
        <f t="shared" ref="V18:V47" si="2">TEXT(T18,"aaa")</f>
        <v/>
      </c>
      <c r="W18" s="595"/>
      <c r="X18" s="596"/>
      <c r="Y18" s="207"/>
      <c r="Z18" s="597" t="str">
        <f>IFERROR(Z17+1,"")</f>
        <v/>
      </c>
      <c r="AA18" s="597"/>
      <c r="AB18" s="258" t="str">
        <f t="shared" ref="AB18:AB47" si="3">TEXT(Z18,"aaa")</f>
        <v/>
      </c>
      <c r="AC18" s="595"/>
      <c r="AD18" s="596"/>
      <c r="AE18" s="207"/>
      <c r="AF18" s="597" t="str">
        <f t="shared" ref="AF18:AF44" si="4">IFERROR(AF17+1,"")</f>
        <v/>
      </c>
      <c r="AG18" s="597"/>
      <c r="AH18" s="258" t="str">
        <f t="shared" ref="AH18:AH47" si="5">TEXT(AF18,"aaa")</f>
        <v/>
      </c>
      <c r="AI18" s="595"/>
      <c r="AJ18" s="596"/>
      <c r="AK18" s="228"/>
      <c r="AL18" s="208"/>
      <c r="AM18" s="208"/>
      <c r="AN18" s="208"/>
      <c r="AO18" s="209"/>
      <c r="AP18" s="208"/>
      <c r="AQ18" s="265">
        <v>44968</v>
      </c>
      <c r="AR18" s="266" t="s">
        <v>230</v>
      </c>
      <c r="AS18" s="266" t="s">
        <v>44</v>
      </c>
      <c r="AU18" s="209"/>
      <c r="AV18" s="209"/>
      <c r="AW18" s="209"/>
      <c r="AX18" s="209"/>
      <c r="AY18" s="209"/>
      <c r="AZ18" s="209"/>
      <c r="BA18" s="209"/>
      <c r="BB18" s="209"/>
      <c r="BC18" s="209"/>
      <c r="BD18" s="209"/>
      <c r="BE18" s="209"/>
      <c r="BF18" s="209"/>
      <c r="BG18" s="209"/>
      <c r="BH18" s="209"/>
      <c r="BI18" s="209"/>
    </row>
    <row r="19" spans="2:61" ht="30" customHeight="1">
      <c r="B19" s="597" t="str">
        <f t="shared" ref="B19:B44" si="6">IFERROR(B18+1,"")</f>
        <v/>
      </c>
      <c r="C19" s="597"/>
      <c r="D19" s="258" t="str">
        <f>TEXT(B19,"aaa")</f>
        <v/>
      </c>
      <c r="E19" s="598"/>
      <c r="F19" s="598"/>
      <c r="H19" s="597" t="str">
        <f t="shared" ref="H19:H44" si="7">IFERROR(H18+1,"")</f>
        <v/>
      </c>
      <c r="I19" s="597"/>
      <c r="J19" s="258" t="str">
        <f t="shared" si="0"/>
        <v/>
      </c>
      <c r="K19" s="595"/>
      <c r="L19" s="596"/>
      <c r="N19" s="597" t="str">
        <f t="shared" ref="N19:N44" si="8">IFERROR(N18+1,"")</f>
        <v/>
      </c>
      <c r="O19" s="597"/>
      <c r="P19" s="258" t="str">
        <f t="shared" si="1"/>
        <v/>
      </c>
      <c r="Q19" s="595"/>
      <c r="R19" s="596"/>
      <c r="T19" s="597" t="str">
        <f t="shared" ref="T19:T44" si="9">IFERROR(T18+1,"")</f>
        <v/>
      </c>
      <c r="U19" s="597"/>
      <c r="V19" s="258" t="str">
        <f t="shared" si="2"/>
        <v/>
      </c>
      <c r="W19" s="595"/>
      <c r="X19" s="596"/>
      <c r="Y19" s="207"/>
      <c r="Z19" s="597" t="str">
        <f t="shared" ref="Z19:Z44" si="10">IFERROR(Z18+1,"")</f>
        <v/>
      </c>
      <c r="AA19" s="597"/>
      <c r="AB19" s="258" t="str">
        <f t="shared" si="3"/>
        <v/>
      </c>
      <c r="AC19" s="595"/>
      <c r="AD19" s="596"/>
      <c r="AE19" s="207"/>
      <c r="AF19" s="597" t="str">
        <f t="shared" si="4"/>
        <v/>
      </c>
      <c r="AG19" s="597"/>
      <c r="AH19" s="258" t="str">
        <f t="shared" si="5"/>
        <v/>
      </c>
      <c r="AI19" s="595"/>
      <c r="AJ19" s="596"/>
      <c r="AK19" s="228"/>
      <c r="AL19" s="208"/>
      <c r="AM19" s="208"/>
      <c r="AN19" s="208"/>
      <c r="AO19" s="209"/>
      <c r="AP19" s="208"/>
      <c r="AQ19" s="265">
        <v>44980</v>
      </c>
      <c r="AR19" s="266" t="s">
        <v>236</v>
      </c>
      <c r="AS19" s="266" t="s">
        <v>45</v>
      </c>
      <c r="AU19" s="209"/>
      <c r="AV19" s="209"/>
      <c r="AW19" s="209"/>
      <c r="AX19" s="209"/>
      <c r="AY19" s="209"/>
      <c r="AZ19" s="209"/>
      <c r="BA19" s="209"/>
      <c r="BB19" s="209"/>
      <c r="BC19" s="209"/>
      <c r="BD19" s="209"/>
      <c r="BE19" s="209"/>
      <c r="BF19" s="209"/>
      <c r="BG19" s="209"/>
      <c r="BH19" s="209"/>
      <c r="BI19" s="209"/>
    </row>
    <row r="20" spans="2:61" ht="30" customHeight="1">
      <c r="B20" s="597" t="str">
        <f t="shared" si="6"/>
        <v/>
      </c>
      <c r="C20" s="597"/>
      <c r="D20" s="258" t="str">
        <f>TEXT(B20,"aaa")</f>
        <v/>
      </c>
      <c r="E20" s="598"/>
      <c r="F20" s="598"/>
      <c r="H20" s="597" t="str">
        <f t="shared" si="7"/>
        <v/>
      </c>
      <c r="I20" s="597"/>
      <c r="J20" s="258" t="str">
        <f t="shared" si="0"/>
        <v/>
      </c>
      <c r="K20" s="595"/>
      <c r="L20" s="596"/>
      <c r="N20" s="597" t="str">
        <f t="shared" si="8"/>
        <v/>
      </c>
      <c r="O20" s="597"/>
      <c r="P20" s="258" t="str">
        <f t="shared" si="1"/>
        <v/>
      </c>
      <c r="Q20" s="595"/>
      <c r="R20" s="596"/>
      <c r="T20" s="597" t="str">
        <f t="shared" si="9"/>
        <v/>
      </c>
      <c r="U20" s="597"/>
      <c r="V20" s="258" t="str">
        <f t="shared" si="2"/>
        <v/>
      </c>
      <c r="W20" s="595"/>
      <c r="X20" s="596"/>
      <c r="Y20" s="207"/>
      <c r="Z20" s="597" t="str">
        <f t="shared" si="10"/>
        <v/>
      </c>
      <c r="AA20" s="597"/>
      <c r="AB20" s="258" t="str">
        <f t="shared" si="3"/>
        <v/>
      </c>
      <c r="AC20" s="595"/>
      <c r="AD20" s="596"/>
      <c r="AE20" s="207"/>
      <c r="AF20" s="597" t="str">
        <f t="shared" si="4"/>
        <v/>
      </c>
      <c r="AG20" s="597"/>
      <c r="AH20" s="258" t="str">
        <f t="shared" si="5"/>
        <v/>
      </c>
      <c r="AI20" s="595"/>
      <c r="AJ20" s="596"/>
      <c r="AK20" s="228"/>
      <c r="AL20" s="208"/>
      <c r="AM20" s="208"/>
      <c r="AN20" s="208"/>
      <c r="AO20" s="209"/>
      <c r="AP20" s="208"/>
      <c r="AQ20" s="265">
        <v>45006</v>
      </c>
      <c r="AR20" s="266" t="s">
        <v>235</v>
      </c>
      <c r="AS20" s="266" t="s">
        <v>46</v>
      </c>
      <c r="AU20" s="209"/>
      <c r="AV20" s="209"/>
      <c r="AW20" s="209"/>
      <c r="AX20" s="209"/>
      <c r="AY20" s="209"/>
      <c r="AZ20" s="209"/>
      <c r="BA20" s="209"/>
      <c r="BB20" s="209"/>
      <c r="BC20" s="209"/>
      <c r="BD20" s="209"/>
      <c r="BE20" s="209"/>
      <c r="BF20" s="209"/>
      <c r="BG20" s="209"/>
      <c r="BH20" s="209"/>
      <c r="BI20" s="209"/>
    </row>
    <row r="21" spans="2:61" ht="30" customHeight="1">
      <c r="B21" s="597" t="str">
        <f t="shared" si="6"/>
        <v/>
      </c>
      <c r="C21" s="597"/>
      <c r="D21" s="258" t="str">
        <f>TEXT(B21,"aaa")</f>
        <v/>
      </c>
      <c r="E21" s="598"/>
      <c r="F21" s="598"/>
      <c r="H21" s="597" t="str">
        <f t="shared" si="7"/>
        <v/>
      </c>
      <c r="I21" s="597"/>
      <c r="J21" s="258" t="str">
        <f t="shared" si="0"/>
        <v/>
      </c>
      <c r="K21" s="595"/>
      <c r="L21" s="596"/>
      <c r="N21" s="597" t="str">
        <f t="shared" si="8"/>
        <v/>
      </c>
      <c r="O21" s="597"/>
      <c r="P21" s="258" t="str">
        <f t="shared" si="1"/>
        <v/>
      </c>
      <c r="Q21" s="595"/>
      <c r="R21" s="596"/>
      <c r="T21" s="597" t="str">
        <f t="shared" si="9"/>
        <v/>
      </c>
      <c r="U21" s="597"/>
      <c r="V21" s="258" t="str">
        <f t="shared" si="2"/>
        <v/>
      </c>
      <c r="W21" s="595"/>
      <c r="X21" s="596"/>
      <c r="Y21" s="207"/>
      <c r="Z21" s="597" t="str">
        <f t="shared" si="10"/>
        <v/>
      </c>
      <c r="AA21" s="597"/>
      <c r="AB21" s="258" t="str">
        <f t="shared" si="3"/>
        <v/>
      </c>
      <c r="AC21" s="595"/>
      <c r="AD21" s="596"/>
      <c r="AE21" s="207"/>
      <c r="AF21" s="597" t="str">
        <f t="shared" si="4"/>
        <v/>
      </c>
      <c r="AG21" s="597"/>
      <c r="AH21" s="258" t="str">
        <f t="shared" si="5"/>
        <v/>
      </c>
      <c r="AI21" s="595"/>
      <c r="AJ21" s="596"/>
      <c r="AK21" s="228"/>
      <c r="AL21" s="208"/>
      <c r="AM21" s="208"/>
      <c r="AN21" s="208"/>
      <c r="AO21" s="209"/>
      <c r="AP21" s="208"/>
      <c r="AQ21" s="265">
        <v>45045</v>
      </c>
      <c r="AR21" s="266" t="s">
        <v>230</v>
      </c>
      <c r="AS21" s="266" t="s">
        <v>234</v>
      </c>
      <c r="AU21" s="209"/>
      <c r="AV21" s="209"/>
      <c r="AW21" s="209"/>
      <c r="AX21" s="209"/>
      <c r="AY21" s="209"/>
      <c r="AZ21" s="209"/>
      <c r="BA21" s="209"/>
      <c r="BB21" s="209"/>
      <c r="BC21" s="209"/>
      <c r="BD21" s="209"/>
      <c r="BE21" s="209"/>
      <c r="BF21" s="209"/>
      <c r="BG21" s="209"/>
      <c r="BH21" s="209"/>
      <c r="BI21" s="209"/>
    </row>
    <row r="22" spans="2:61" ht="30" customHeight="1">
      <c r="B22" s="597" t="str">
        <f t="shared" si="6"/>
        <v/>
      </c>
      <c r="C22" s="597"/>
      <c r="D22" s="258" t="str">
        <f t="shared" ref="D22:D47" si="11">TEXT(B22,"aaa")</f>
        <v/>
      </c>
      <c r="E22" s="598"/>
      <c r="F22" s="598"/>
      <c r="H22" s="597" t="str">
        <f t="shared" si="7"/>
        <v/>
      </c>
      <c r="I22" s="597"/>
      <c r="J22" s="258" t="str">
        <f t="shared" si="0"/>
        <v/>
      </c>
      <c r="K22" s="595"/>
      <c r="L22" s="596"/>
      <c r="N22" s="597" t="str">
        <f t="shared" si="8"/>
        <v/>
      </c>
      <c r="O22" s="597"/>
      <c r="P22" s="258" t="str">
        <f t="shared" si="1"/>
        <v/>
      </c>
      <c r="Q22" s="595"/>
      <c r="R22" s="596"/>
      <c r="T22" s="597" t="str">
        <f t="shared" si="9"/>
        <v/>
      </c>
      <c r="U22" s="597"/>
      <c r="V22" s="258" t="str">
        <f t="shared" si="2"/>
        <v/>
      </c>
      <c r="W22" s="595"/>
      <c r="X22" s="596"/>
      <c r="Y22" s="207"/>
      <c r="Z22" s="597" t="str">
        <f t="shared" si="10"/>
        <v/>
      </c>
      <c r="AA22" s="597"/>
      <c r="AB22" s="258" t="str">
        <f t="shared" si="3"/>
        <v/>
      </c>
      <c r="AC22" s="595"/>
      <c r="AD22" s="596"/>
      <c r="AE22" s="207"/>
      <c r="AF22" s="597" t="str">
        <f t="shared" si="4"/>
        <v/>
      </c>
      <c r="AG22" s="597"/>
      <c r="AH22" s="258" t="str">
        <f t="shared" si="5"/>
        <v/>
      </c>
      <c r="AI22" s="595"/>
      <c r="AJ22" s="596"/>
      <c r="AK22" s="228"/>
      <c r="AL22" s="208"/>
      <c r="AM22" s="208"/>
      <c r="AN22" s="208"/>
      <c r="AO22" s="209"/>
      <c r="AP22" s="208"/>
      <c r="AQ22" s="265">
        <v>45049</v>
      </c>
      <c r="AR22" s="266" t="s">
        <v>233</v>
      </c>
      <c r="AS22" s="266" t="s">
        <v>47</v>
      </c>
      <c r="AU22" s="209"/>
      <c r="AV22" s="209"/>
      <c r="AW22" s="209"/>
      <c r="AX22" s="209"/>
      <c r="AY22" s="209"/>
      <c r="AZ22" s="209"/>
      <c r="BA22" s="209"/>
      <c r="BB22" s="209"/>
      <c r="BC22" s="209"/>
      <c r="BD22" s="209"/>
      <c r="BE22" s="209"/>
      <c r="BF22" s="209"/>
      <c r="BG22" s="209"/>
      <c r="BH22" s="209"/>
      <c r="BI22" s="209"/>
    </row>
    <row r="23" spans="2:61" ht="30" customHeight="1">
      <c r="B23" s="597" t="str">
        <f t="shared" si="6"/>
        <v/>
      </c>
      <c r="C23" s="597"/>
      <c r="D23" s="258" t="str">
        <f t="shared" si="11"/>
        <v/>
      </c>
      <c r="E23" s="598"/>
      <c r="F23" s="598"/>
      <c r="H23" s="597" t="str">
        <f t="shared" si="7"/>
        <v/>
      </c>
      <c r="I23" s="597"/>
      <c r="J23" s="258" t="str">
        <f t="shared" si="0"/>
        <v/>
      </c>
      <c r="K23" s="595"/>
      <c r="L23" s="596"/>
      <c r="N23" s="597" t="str">
        <f t="shared" si="8"/>
        <v/>
      </c>
      <c r="O23" s="597"/>
      <c r="P23" s="258" t="str">
        <f t="shared" si="1"/>
        <v/>
      </c>
      <c r="Q23" s="595"/>
      <c r="R23" s="596"/>
      <c r="T23" s="597" t="str">
        <f t="shared" si="9"/>
        <v/>
      </c>
      <c r="U23" s="597"/>
      <c r="V23" s="258" t="str">
        <f t="shared" si="2"/>
        <v/>
      </c>
      <c r="W23" s="595"/>
      <c r="X23" s="596"/>
      <c r="Y23" s="207"/>
      <c r="Z23" s="597" t="str">
        <f t="shared" si="10"/>
        <v/>
      </c>
      <c r="AA23" s="597"/>
      <c r="AB23" s="258" t="str">
        <f t="shared" si="3"/>
        <v/>
      </c>
      <c r="AC23" s="595"/>
      <c r="AD23" s="596"/>
      <c r="AE23" s="207"/>
      <c r="AF23" s="597" t="str">
        <f t="shared" si="4"/>
        <v/>
      </c>
      <c r="AG23" s="597"/>
      <c r="AH23" s="258" t="str">
        <f t="shared" si="5"/>
        <v/>
      </c>
      <c r="AI23" s="595"/>
      <c r="AJ23" s="596"/>
      <c r="AK23" s="228"/>
      <c r="AL23" s="208"/>
      <c r="AM23" s="208"/>
      <c r="AN23" s="208"/>
      <c r="AO23" s="209"/>
      <c r="AP23" s="208"/>
      <c r="AQ23" s="265">
        <v>45050</v>
      </c>
      <c r="AR23" s="266" t="s">
        <v>236</v>
      </c>
      <c r="AS23" s="266" t="s">
        <v>48</v>
      </c>
      <c r="AU23" s="209"/>
      <c r="AV23" s="209"/>
      <c r="AW23" s="209"/>
      <c r="AX23" s="209"/>
      <c r="AY23" s="209"/>
      <c r="AZ23" s="209"/>
      <c r="BA23" s="209"/>
      <c r="BB23" s="209"/>
      <c r="BC23" s="209"/>
      <c r="BD23" s="209"/>
      <c r="BE23" s="209"/>
      <c r="BF23" s="209"/>
      <c r="BG23" s="209"/>
      <c r="BH23" s="209"/>
      <c r="BI23" s="209"/>
    </row>
    <row r="24" spans="2:61" ht="30" customHeight="1">
      <c r="B24" s="597" t="str">
        <f t="shared" si="6"/>
        <v/>
      </c>
      <c r="C24" s="597"/>
      <c r="D24" s="258" t="str">
        <f t="shared" si="11"/>
        <v/>
      </c>
      <c r="E24" s="598"/>
      <c r="F24" s="598"/>
      <c r="H24" s="597" t="str">
        <f t="shared" si="7"/>
        <v/>
      </c>
      <c r="I24" s="597"/>
      <c r="J24" s="258" t="str">
        <f t="shared" si="0"/>
        <v/>
      </c>
      <c r="K24" s="595"/>
      <c r="L24" s="596"/>
      <c r="N24" s="597" t="str">
        <f t="shared" si="8"/>
        <v/>
      </c>
      <c r="O24" s="597"/>
      <c r="P24" s="258" t="str">
        <f t="shared" si="1"/>
        <v/>
      </c>
      <c r="Q24" s="595"/>
      <c r="R24" s="596"/>
      <c r="T24" s="597" t="str">
        <f t="shared" si="9"/>
        <v/>
      </c>
      <c r="U24" s="597"/>
      <c r="V24" s="258" t="str">
        <f t="shared" si="2"/>
        <v/>
      </c>
      <c r="W24" s="595"/>
      <c r="X24" s="596"/>
      <c r="Y24" s="207"/>
      <c r="Z24" s="597" t="str">
        <f t="shared" si="10"/>
        <v/>
      </c>
      <c r="AA24" s="597"/>
      <c r="AB24" s="258" t="str">
        <f t="shared" si="3"/>
        <v/>
      </c>
      <c r="AC24" s="595"/>
      <c r="AD24" s="596"/>
      <c r="AE24" s="207"/>
      <c r="AF24" s="597" t="str">
        <f t="shared" si="4"/>
        <v/>
      </c>
      <c r="AG24" s="597"/>
      <c r="AH24" s="258" t="str">
        <f t="shared" si="5"/>
        <v/>
      </c>
      <c r="AI24" s="595"/>
      <c r="AJ24" s="596"/>
      <c r="AK24" s="228"/>
      <c r="AL24" s="208"/>
      <c r="AM24" s="208"/>
      <c r="AN24" s="208"/>
      <c r="AO24" s="209"/>
      <c r="AP24" s="208"/>
      <c r="AQ24" s="265">
        <v>45051</v>
      </c>
      <c r="AR24" s="266" t="s">
        <v>232</v>
      </c>
      <c r="AS24" s="266" t="s">
        <v>49</v>
      </c>
      <c r="AU24" s="209"/>
      <c r="AV24" s="209"/>
      <c r="AW24" s="209"/>
      <c r="AX24" s="209"/>
      <c r="AY24" s="209"/>
      <c r="AZ24" s="209"/>
      <c r="BA24" s="209"/>
      <c r="BB24" s="209"/>
      <c r="BC24" s="209"/>
      <c r="BD24" s="209"/>
      <c r="BE24" s="209"/>
      <c r="BF24" s="209"/>
      <c r="BG24" s="209"/>
      <c r="BH24" s="209"/>
      <c r="BI24" s="209"/>
    </row>
    <row r="25" spans="2:61" ht="30" customHeight="1">
      <c r="B25" s="597" t="str">
        <f t="shared" si="6"/>
        <v/>
      </c>
      <c r="C25" s="597"/>
      <c r="D25" s="258" t="str">
        <f t="shared" si="11"/>
        <v/>
      </c>
      <c r="E25" s="598"/>
      <c r="F25" s="598"/>
      <c r="H25" s="597" t="str">
        <f t="shared" si="7"/>
        <v/>
      </c>
      <c r="I25" s="597"/>
      <c r="J25" s="258" t="str">
        <f t="shared" si="0"/>
        <v/>
      </c>
      <c r="K25" s="595"/>
      <c r="L25" s="596"/>
      <c r="N25" s="597" t="str">
        <f t="shared" si="8"/>
        <v/>
      </c>
      <c r="O25" s="597"/>
      <c r="P25" s="258" t="str">
        <f t="shared" si="1"/>
        <v/>
      </c>
      <c r="Q25" s="595"/>
      <c r="R25" s="596"/>
      <c r="T25" s="597" t="str">
        <f t="shared" si="9"/>
        <v/>
      </c>
      <c r="U25" s="597"/>
      <c r="V25" s="258" t="str">
        <f t="shared" si="2"/>
        <v/>
      </c>
      <c r="W25" s="595"/>
      <c r="X25" s="596"/>
      <c r="Y25" s="207"/>
      <c r="Z25" s="597" t="str">
        <f t="shared" si="10"/>
        <v/>
      </c>
      <c r="AA25" s="597"/>
      <c r="AB25" s="258" t="str">
        <f t="shared" si="3"/>
        <v/>
      </c>
      <c r="AC25" s="595"/>
      <c r="AD25" s="596"/>
      <c r="AE25" s="207"/>
      <c r="AF25" s="597" t="str">
        <f t="shared" si="4"/>
        <v/>
      </c>
      <c r="AG25" s="597"/>
      <c r="AH25" s="258" t="str">
        <f t="shared" si="5"/>
        <v/>
      </c>
      <c r="AI25" s="595"/>
      <c r="AJ25" s="596"/>
      <c r="AK25" s="228"/>
      <c r="AL25" s="208"/>
      <c r="AM25" s="208"/>
      <c r="AN25" s="208"/>
      <c r="AO25" s="209"/>
      <c r="AP25" s="208"/>
      <c r="AQ25" s="265">
        <v>45124</v>
      </c>
      <c r="AR25" s="266" t="s">
        <v>231</v>
      </c>
      <c r="AS25" s="266" t="s">
        <v>237</v>
      </c>
      <c r="AU25" s="209"/>
      <c r="AV25" s="209"/>
      <c r="AW25" s="209"/>
      <c r="AX25" s="209"/>
      <c r="AY25" s="209"/>
      <c r="AZ25" s="209"/>
      <c r="BA25" s="209"/>
      <c r="BB25" s="209"/>
      <c r="BC25" s="209"/>
      <c r="BD25" s="209"/>
      <c r="BE25" s="209"/>
      <c r="BF25" s="209"/>
      <c r="BG25" s="209"/>
      <c r="BH25" s="209"/>
      <c r="BI25" s="209"/>
    </row>
    <row r="26" spans="2:61" ht="30" customHeight="1">
      <c r="B26" s="597" t="str">
        <f t="shared" si="6"/>
        <v/>
      </c>
      <c r="C26" s="597"/>
      <c r="D26" s="258" t="str">
        <f t="shared" si="11"/>
        <v/>
      </c>
      <c r="E26" s="598"/>
      <c r="F26" s="598"/>
      <c r="H26" s="597" t="str">
        <f t="shared" si="7"/>
        <v/>
      </c>
      <c r="I26" s="597"/>
      <c r="J26" s="258" t="str">
        <f t="shared" si="0"/>
        <v/>
      </c>
      <c r="K26" s="595"/>
      <c r="L26" s="596"/>
      <c r="N26" s="597" t="str">
        <f t="shared" si="8"/>
        <v/>
      </c>
      <c r="O26" s="597"/>
      <c r="P26" s="258" t="str">
        <f t="shared" si="1"/>
        <v/>
      </c>
      <c r="Q26" s="595"/>
      <c r="R26" s="596"/>
      <c r="T26" s="597" t="str">
        <f t="shared" si="9"/>
        <v/>
      </c>
      <c r="U26" s="597"/>
      <c r="V26" s="258" t="str">
        <f t="shared" si="2"/>
        <v/>
      </c>
      <c r="W26" s="595"/>
      <c r="X26" s="596"/>
      <c r="Y26" s="207"/>
      <c r="Z26" s="597" t="str">
        <f t="shared" si="10"/>
        <v/>
      </c>
      <c r="AA26" s="597"/>
      <c r="AB26" s="258" t="str">
        <f t="shared" si="3"/>
        <v/>
      </c>
      <c r="AC26" s="595"/>
      <c r="AD26" s="596"/>
      <c r="AE26" s="207"/>
      <c r="AF26" s="597" t="str">
        <f t="shared" si="4"/>
        <v/>
      </c>
      <c r="AG26" s="597"/>
      <c r="AH26" s="258" t="str">
        <f t="shared" si="5"/>
        <v/>
      </c>
      <c r="AI26" s="595"/>
      <c r="AJ26" s="596"/>
      <c r="AK26" s="229"/>
      <c r="AQ26" s="265">
        <v>45149</v>
      </c>
      <c r="AR26" s="266" t="s">
        <v>232</v>
      </c>
      <c r="AS26" s="266" t="s">
        <v>238</v>
      </c>
    </row>
    <row r="27" spans="2:61" ht="30" customHeight="1">
      <c r="B27" s="597" t="str">
        <f t="shared" si="6"/>
        <v/>
      </c>
      <c r="C27" s="597"/>
      <c r="D27" s="258" t="str">
        <f t="shared" si="11"/>
        <v/>
      </c>
      <c r="E27" s="598"/>
      <c r="F27" s="598"/>
      <c r="H27" s="597" t="str">
        <f t="shared" si="7"/>
        <v/>
      </c>
      <c r="I27" s="597"/>
      <c r="J27" s="258" t="str">
        <f t="shared" si="0"/>
        <v/>
      </c>
      <c r="K27" s="595"/>
      <c r="L27" s="596"/>
      <c r="N27" s="597" t="str">
        <f t="shared" si="8"/>
        <v/>
      </c>
      <c r="O27" s="597"/>
      <c r="P27" s="258" t="str">
        <f t="shared" si="1"/>
        <v/>
      </c>
      <c r="Q27" s="595"/>
      <c r="R27" s="596"/>
      <c r="T27" s="597" t="str">
        <f t="shared" si="9"/>
        <v/>
      </c>
      <c r="U27" s="597"/>
      <c r="V27" s="258" t="str">
        <f t="shared" si="2"/>
        <v/>
      </c>
      <c r="W27" s="595"/>
      <c r="X27" s="596"/>
      <c r="Y27" s="207"/>
      <c r="Z27" s="597" t="str">
        <f t="shared" si="10"/>
        <v/>
      </c>
      <c r="AA27" s="597"/>
      <c r="AB27" s="258" t="str">
        <f t="shared" si="3"/>
        <v/>
      </c>
      <c r="AC27" s="595"/>
      <c r="AD27" s="596"/>
      <c r="AE27" s="207"/>
      <c r="AF27" s="597" t="str">
        <f t="shared" si="4"/>
        <v/>
      </c>
      <c r="AG27" s="597"/>
      <c r="AH27" s="258" t="str">
        <f t="shared" si="5"/>
        <v/>
      </c>
      <c r="AI27" s="595"/>
      <c r="AJ27" s="596"/>
      <c r="AK27" s="229"/>
      <c r="AQ27" s="265">
        <v>45187</v>
      </c>
      <c r="AR27" s="266" t="s">
        <v>231</v>
      </c>
      <c r="AS27" s="266" t="s">
        <v>239</v>
      </c>
    </row>
    <row r="28" spans="2:61" ht="30" customHeight="1">
      <c r="B28" s="597" t="str">
        <f t="shared" si="6"/>
        <v/>
      </c>
      <c r="C28" s="597"/>
      <c r="D28" s="258" t="str">
        <f t="shared" si="11"/>
        <v/>
      </c>
      <c r="E28" s="598"/>
      <c r="F28" s="598"/>
      <c r="H28" s="597" t="str">
        <f t="shared" si="7"/>
        <v/>
      </c>
      <c r="I28" s="597"/>
      <c r="J28" s="258" t="str">
        <f t="shared" si="0"/>
        <v/>
      </c>
      <c r="K28" s="595"/>
      <c r="L28" s="596"/>
      <c r="N28" s="597" t="str">
        <f t="shared" si="8"/>
        <v/>
      </c>
      <c r="O28" s="597"/>
      <c r="P28" s="258" t="str">
        <f t="shared" si="1"/>
        <v/>
      </c>
      <c r="Q28" s="595"/>
      <c r="R28" s="596"/>
      <c r="T28" s="597" t="str">
        <f t="shared" si="9"/>
        <v/>
      </c>
      <c r="U28" s="597"/>
      <c r="V28" s="258" t="str">
        <f t="shared" si="2"/>
        <v/>
      </c>
      <c r="W28" s="595"/>
      <c r="X28" s="596"/>
      <c r="Y28" s="207"/>
      <c r="Z28" s="597" t="str">
        <f t="shared" si="10"/>
        <v/>
      </c>
      <c r="AA28" s="597"/>
      <c r="AB28" s="258" t="str">
        <f t="shared" si="3"/>
        <v/>
      </c>
      <c r="AC28" s="595"/>
      <c r="AD28" s="596"/>
      <c r="AE28" s="207"/>
      <c r="AF28" s="597" t="str">
        <f t="shared" si="4"/>
        <v/>
      </c>
      <c r="AG28" s="597"/>
      <c r="AH28" s="258" t="str">
        <f t="shared" si="5"/>
        <v/>
      </c>
      <c r="AI28" s="595"/>
      <c r="AJ28" s="596"/>
      <c r="AK28" s="229"/>
      <c r="AQ28" s="265">
        <v>45192</v>
      </c>
      <c r="AR28" s="266" t="s">
        <v>230</v>
      </c>
      <c r="AS28" s="266" t="s">
        <v>240</v>
      </c>
    </row>
    <row r="29" spans="2:61" ht="30" customHeight="1">
      <c r="B29" s="597" t="str">
        <f t="shared" si="6"/>
        <v/>
      </c>
      <c r="C29" s="597"/>
      <c r="D29" s="258" t="str">
        <f t="shared" si="11"/>
        <v/>
      </c>
      <c r="E29" s="598"/>
      <c r="F29" s="598"/>
      <c r="H29" s="597" t="str">
        <f t="shared" si="7"/>
        <v/>
      </c>
      <c r="I29" s="597"/>
      <c r="J29" s="258" t="str">
        <f t="shared" si="0"/>
        <v/>
      </c>
      <c r="K29" s="595"/>
      <c r="L29" s="596"/>
      <c r="N29" s="597" t="str">
        <f t="shared" si="8"/>
        <v/>
      </c>
      <c r="O29" s="597"/>
      <c r="P29" s="258" t="str">
        <f t="shared" si="1"/>
        <v/>
      </c>
      <c r="Q29" s="595"/>
      <c r="R29" s="596"/>
      <c r="T29" s="597" t="str">
        <f t="shared" si="9"/>
        <v/>
      </c>
      <c r="U29" s="597"/>
      <c r="V29" s="258" t="str">
        <f t="shared" si="2"/>
        <v/>
      </c>
      <c r="W29" s="595"/>
      <c r="X29" s="596"/>
      <c r="Y29" s="207"/>
      <c r="Z29" s="597" t="str">
        <f t="shared" si="10"/>
        <v/>
      </c>
      <c r="AA29" s="597"/>
      <c r="AB29" s="258" t="str">
        <f t="shared" si="3"/>
        <v/>
      </c>
      <c r="AC29" s="595"/>
      <c r="AD29" s="596"/>
      <c r="AE29" s="207"/>
      <c r="AF29" s="597" t="str">
        <f t="shared" si="4"/>
        <v/>
      </c>
      <c r="AG29" s="597"/>
      <c r="AH29" s="258" t="str">
        <f t="shared" si="5"/>
        <v/>
      </c>
      <c r="AI29" s="595"/>
      <c r="AJ29" s="596"/>
      <c r="AK29" s="229"/>
      <c r="AQ29" s="265">
        <v>45208</v>
      </c>
      <c r="AR29" s="266" t="s">
        <v>231</v>
      </c>
      <c r="AS29" s="266" t="s">
        <v>241</v>
      </c>
    </row>
    <row r="30" spans="2:61" ht="30" customHeight="1">
      <c r="B30" s="597" t="str">
        <f t="shared" si="6"/>
        <v/>
      </c>
      <c r="C30" s="597"/>
      <c r="D30" s="258" t="str">
        <f t="shared" si="11"/>
        <v/>
      </c>
      <c r="E30" s="598"/>
      <c r="F30" s="598"/>
      <c r="H30" s="597" t="str">
        <f t="shared" si="7"/>
        <v/>
      </c>
      <c r="I30" s="597"/>
      <c r="J30" s="258" t="str">
        <f t="shared" si="0"/>
        <v/>
      </c>
      <c r="K30" s="595"/>
      <c r="L30" s="596"/>
      <c r="N30" s="597" t="str">
        <f t="shared" si="8"/>
        <v/>
      </c>
      <c r="O30" s="597"/>
      <c r="P30" s="258" t="str">
        <f t="shared" si="1"/>
        <v/>
      </c>
      <c r="Q30" s="595"/>
      <c r="R30" s="596"/>
      <c r="T30" s="597" t="str">
        <f t="shared" si="9"/>
        <v/>
      </c>
      <c r="U30" s="597"/>
      <c r="V30" s="258" t="str">
        <f t="shared" si="2"/>
        <v/>
      </c>
      <c r="W30" s="595"/>
      <c r="X30" s="596"/>
      <c r="Y30" s="207"/>
      <c r="Z30" s="597" t="str">
        <f t="shared" si="10"/>
        <v/>
      </c>
      <c r="AA30" s="597"/>
      <c r="AB30" s="258" t="str">
        <f t="shared" si="3"/>
        <v/>
      </c>
      <c r="AC30" s="595"/>
      <c r="AD30" s="596"/>
      <c r="AE30" s="207"/>
      <c r="AF30" s="597" t="str">
        <f t="shared" si="4"/>
        <v/>
      </c>
      <c r="AG30" s="597"/>
      <c r="AH30" s="258" t="str">
        <f t="shared" si="5"/>
        <v/>
      </c>
      <c r="AI30" s="595"/>
      <c r="AJ30" s="596"/>
      <c r="AK30" s="229"/>
      <c r="AQ30" s="265">
        <v>45233</v>
      </c>
      <c r="AR30" s="266" t="s">
        <v>232</v>
      </c>
      <c r="AS30" s="266" t="s">
        <v>242</v>
      </c>
    </row>
    <row r="31" spans="2:61" ht="30" customHeight="1">
      <c r="B31" s="597" t="str">
        <f t="shared" si="6"/>
        <v/>
      </c>
      <c r="C31" s="597"/>
      <c r="D31" s="258" t="str">
        <f t="shared" si="11"/>
        <v/>
      </c>
      <c r="E31" s="598"/>
      <c r="F31" s="598"/>
      <c r="H31" s="597" t="str">
        <f t="shared" si="7"/>
        <v/>
      </c>
      <c r="I31" s="597"/>
      <c r="J31" s="258" t="str">
        <f t="shared" si="0"/>
        <v/>
      </c>
      <c r="K31" s="595"/>
      <c r="L31" s="596"/>
      <c r="N31" s="597" t="str">
        <f t="shared" si="8"/>
        <v/>
      </c>
      <c r="O31" s="597"/>
      <c r="P31" s="258" t="str">
        <f t="shared" si="1"/>
        <v/>
      </c>
      <c r="Q31" s="595"/>
      <c r="R31" s="596"/>
      <c r="T31" s="597" t="str">
        <f t="shared" si="9"/>
        <v/>
      </c>
      <c r="U31" s="597"/>
      <c r="V31" s="258" t="str">
        <f t="shared" si="2"/>
        <v/>
      </c>
      <c r="W31" s="595"/>
      <c r="X31" s="596"/>
      <c r="Y31" s="207"/>
      <c r="Z31" s="597" t="str">
        <f t="shared" si="10"/>
        <v/>
      </c>
      <c r="AA31" s="597"/>
      <c r="AB31" s="258" t="str">
        <f t="shared" si="3"/>
        <v/>
      </c>
      <c r="AC31" s="595"/>
      <c r="AD31" s="596"/>
      <c r="AE31" s="207"/>
      <c r="AF31" s="597" t="str">
        <f t="shared" si="4"/>
        <v/>
      </c>
      <c r="AG31" s="597"/>
      <c r="AH31" s="258" t="str">
        <f t="shared" si="5"/>
        <v/>
      </c>
      <c r="AI31" s="595"/>
      <c r="AJ31" s="596"/>
      <c r="AK31" s="229"/>
      <c r="AQ31" s="265">
        <v>45253</v>
      </c>
      <c r="AR31" s="266" t="s">
        <v>236</v>
      </c>
      <c r="AS31" s="266" t="s">
        <v>243</v>
      </c>
    </row>
    <row r="32" spans="2:61" ht="30" customHeight="1">
      <c r="B32" s="597" t="str">
        <f t="shared" si="6"/>
        <v/>
      </c>
      <c r="C32" s="597"/>
      <c r="D32" s="258" t="str">
        <f t="shared" si="11"/>
        <v/>
      </c>
      <c r="E32" s="598"/>
      <c r="F32" s="598"/>
      <c r="H32" s="597" t="str">
        <f t="shared" si="7"/>
        <v/>
      </c>
      <c r="I32" s="597"/>
      <c r="J32" s="258" t="str">
        <f t="shared" si="0"/>
        <v/>
      </c>
      <c r="K32" s="595"/>
      <c r="L32" s="596"/>
      <c r="N32" s="597" t="str">
        <f t="shared" si="8"/>
        <v/>
      </c>
      <c r="O32" s="597"/>
      <c r="P32" s="258" t="str">
        <f t="shared" si="1"/>
        <v/>
      </c>
      <c r="Q32" s="595"/>
      <c r="R32" s="596"/>
      <c r="T32" s="597" t="str">
        <f t="shared" si="9"/>
        <v/>
      </c>
      <c r="U32" s="597"/>
      <c r="V32" s="258" t="str">
        <f t="shared" si="2"/>
        <v/>
      </c>
      <c r="W32" s="595"/>
      <c r="X32" s="596"/>
      <c r="Y32" s="207"/>
      <c r="Z32" s="597" t="str">
        <f t="shared" si="10"/>
        <v/>
      </c>
      <c r="AA32" s="597"/>
      <c r="AB32" s="258" t="str">
        <f t="shared" si="3"/>
        <v/>
      </c>
      <c r="AC32" s="595"/>
      <c r="AD32" s="596"/>
      <c r="AE32" s="207"/>
      <c r="AF32" s="597" t="str">
        <f t="shared" si="4"/>
        <v/>
      </c>
      <c r="AG32" s="597"/>
      <c r="AH32" s="258" t="str">
        <f t="shared" si="5"/>
        <v/>
      </c>
      <c r="AI32" s="595"/>
      <c r="AJ32" s="596"/>
      <c r="AK32" s="229"/>
      <c r="AQ32" s="265">
        <v>45292</v>
      </c>
      <c r="AR32" s="266" t="s">
        <v>273</v>
      </c>
      <c r="AS32" s="266" t="s">
        <v>274</v>
      </c>
    </row>
    <row r="33" spans="2:45" ht="30" customHeight="1">
      <c r="B33" s="597" t="str">
        <f t="shared" si="6"/>
        <v/>
      </c>
      <c r="C33" s="597"/>
      <c r="D33" s="258" t="str">
        <f t="shared" si="11"/>
        <v/>
      </c>
      <c r="E33" s="598"/>
      <c r="F33" s="598"/>
      <c r="H33" s="597" t="str">
        <f t="shared" si="7"/>
        <v/>
      </c>
      <c r="I33" s="597"/>
      <c r="J33" s="258" t="str">
        <f t="shared" si="0"/>
        <v/>
      </c>
      <c r="K33" s="595"/>
      <c r="L33" s="596"/>
      <c r="N33" s="597" t="str">
        <f t="shared" si="8"/>
        <v/>
      </c>
      <c r="O33" s="597"/>
      <c r="P33" s="258" t="str">
        <f t="shared" si="1"/>
        <v/>
      </c>
      <c r="Q33" s="595"/>
      <c r="R33" s="596"/>
      <c r="T33" s="597" t="str">
        <f t="shared" si="9"/>
        <v/>
      </c>
      <c r="U33" s="597"/>
      <c r="V33" s="258" t="str">
        <f t="shared" si="2"/>
        <v/>
      </c>
      <c r="W33" s="595"/>
      <c r="X33" s="596"/>
      <c r="Y33" s="207"/>
      <c r="Z33" s="597" t="str">
        <f t="shared" si="10"/>
        <v/>
      </c>
      <c r="AA33" s="597"/>
      <c r="AB33" s="258" t="str">
        <f t="shared" si="3"/>
        <v/>
      </c>
      <c r="AC33" s="595"/>
      <c r="AD33" s="596"/>
      <c r="AE33" s="207"/>
      <c r="AF33" s="597" t="str">
        <f t="shared" si="4"/>
        <v/>
      </c>
      <c r="AG33" s="597"/>
      <c r="AH33" s="258" t="str">
        <f t="shared" si="5"/>
        <v/>
      </c>
      <c r="AI33" s="595"/>
      <c r="AJ33" s="596"/>
      <c r="AK33" s="229"/>
      <c r="AQ33" s="265">
        <v>45299</v>
      </c>
      <c r="AR33" s="266" t="s">
        <v>231</v>
      </c>
      <c r="AS33" s="266" t="s">
        <v>43</v>
      </c>
    </row>
    <row r="34" spans="2:45" ht="30" customHeight="1">
      <c r="B34" s="597" t="str">
        <f t="shared" si="6"/>
        <v/>
      </c>
      <c r="C34" s="597"/>
      <c r="D34" s="258" t="str">
        <f t="shared" si="11"/>
        <v/>
      </c>
      <c r="E34" s="598"/>
      <c r="F34" s="598"/>
      <c r="H34" s="597" t="str">
        <f t="shared" si="7"/>
        <v/>
      </c>
      <c r="I34" s="597"/>
      <c r="J34" s="258" t="str">
        <f t="shared" si="0"/>
        <v/>
      </c>
      <c r="K34" s="595"/>
      <c r="L34" s="596"/>
      <c r="N34" s="597" t="str">
        <f t="shared" si="8"/>
        <v/>
      </c>
      <c r="O34" s="597"/>
      <c r="P34" s="258" t="str">
        <f t="shared" si="1"/>
        <v/>
      </c>
      <c r="Q34" s="595"/>
      <c r="R34" s="596"/>
      <c r="T34" s="597" t="str">
        <f t="shared" si="9"/>
        <v/>
      </c>
      <c r="U34" s="597"/>
      <c r="V34" s="258" t="str">
        <f t="shared" si="2"/>
        <v/>
      </c>
      <c r="W34" s="595"/>
      <c r="X34" s="596"/>
      <c r="Y34" s="207"/>
      <c r="Z34" s="597" t="str">
        <f t="shared" si="10"/>
        <v/>
      </c>
      <c r="AA34" s="597"/>
      <c r="AB34" s="258" t="str">
        <f t="shared" si="3"/>
        <v/>
      </c>
      <c r="AC34" s="595"/>
      <c r="AD34" s="596"/>
      <c r="AE34" s="207"/>
      <c r="AF34" s="597" t="str">
        <f t="shared" si="4"/>
        <v/>
      </c>
      <c r="AG34" s="597"/>
      <c r="AH34" s="258" t="str">
        <f t="shared" si="5"/>
        <v/>
      </c>
      <c r="AI34" s="595"/>
      <c r="AJ34" s="596"/>
      <c r="AK34" s="229"/>
      <c r="AQ34" s="265">
        <v>45333</v>
      </c>
      <c r="AR34" s="266" t="s">
        <v>244</v>
      </c>
      <c r="AS34" s="266" t="s">
        <v>44</v>
      </c>
    </row>
    <row r="35" spans="2:45" ht="30" customHeight="1">
      <c r="B35" s="597" t="str">
        <f t="shared" si="6"/>
        <v/>
      </c>
      <c r="C35" s="597"/>
      <c r="D35" s="258" t="str">
        <f t="shared" si="11"/>
        <v/>
      </c>
      <c r="E35" s="598"/>
      <c r="F35" s="598"/>
      <c r="H35" s="597" t="str">
        <f t="shared" si="7"/>
        <v/>
      </c>
      <c r="I35" s="597"/>
      <c r="J35" s="258" t="str">
        <f t="shared" si="0"/>
        <v/>
      </c>
      <c r="K35" s="595"/>
      <c r="L35" s="596"/>
      <c r="N35" s="597" t="str">
        <f t="shared" si="8"/>
        <v/>
      </c>
      <c r="O35" s="597"/>
      <c r="P35" s="258" t="str">
        <f t="shared" si="1"/>
        <v/>
      </c>
      <c r="Q35" s="595"/>
      <c r="R35" s="596"/>
      <c r="T35" s="597" t="str">
        <f t="shared" si="9"/>
        <v/>
      </c>
      <c r="U35" s="597"/>
      <c r="V35" s="258" t="str">
        <f t="shared" si="2"/>
        <v/>
      </c>
      <c r="W35" s="595"/>
      <c r="X35" s="596"/>
      <c r="Y35" s="207"/>
      <c r="Z35" s="597" t="str">
        <f t="shared" si="10"/>
        <v/>
      </c>
      <c r="AA35" s="597"/>
      <c r="AB35" s="258" t="str">
        <f t="shared" si="3"/>
        <v/>
      </c>
      <c r="AC35" s="595"/>
      <c r="AD35" s="596"/>
      <c r="AE35" s="207"/>
      <c r="AF35" s="597" t="str">
        <f t="shared" si="4"/>
        <v/>
      </c>
      <c r="AG35" s="597"/>
      <c r="AH35" s="258" t="str">
        <f t="shared" si="5"/>
        <v/>
      </c>
      <c r="AI35" s="595"/>
      <c r="AJ35" s="596"/>
      <c r="AK35" s="229"/>
      <c r="AQ35" s="265">
        <v>45334</v>
      </c>
      <c r="AR35" s="266" t="s">
        <v>231</v>
      </c>
      <c r="AS35" s="266" t="s">
        <v>245</v>
      </c>
    </row>
    <row r="36" spans="2:45" ht="30" customHeight="1">
      <c r="B36" s="597" t="str">
        <f t="shared" si="6"/>
        <v/>
      </c>
      <c r="C36" s="597"/>
      <c r="D36" s="258" t="str">
        <f t="shared" si="11"/>
        <v/>
      </c>
      <c r="E36" s="598"/>
      <c r="F36" s="598"/>
      <c r="H36" s="597" t="str">
        <f t="shared" si="7"/>
        <v/>
      </c>
      <c r="I36" s="597"/>
      <c r="J36" s="258" t="str">
        <f t="shared" si="0"/>
        <v/>
      </c>
      <c r="K36" s="595"/>
      <c r="L36" s="596"/>
      <c r="N36" s="597" t="str">
        <f t="shared" si="8"/>
        <v/>
      </c>
      <c r="O36" s="597"/>
      <c r="P36" s="258" t="str">
        <f t="shared" si="1"/>
        <v/>
      </c>
      <c r="Q36" s="595"/>
      <c r="R36" s="596"/>
      <c r="T36" s="597" t="str">
        <f t="shared" si="9"/>
        <v/>
      </c>
      <c r="U36" s="597"/>
      <c r="V36" s="258" t="str">
        <f t="shared" si="2"/>
        <v/>
      </c>
      <c r="W36" s="595"/>
      <c r="X36" s="596"/>
      <c r="Y36" s="207"/>
      <c r="Z36" s="597" t="str">
        <f t="shared" si="10"/>
        <v/>
      </c>
      <c r="AA36" s="597"/>
      <c r="AB36" s="258" t="str">
        <f t="shared" si="3"/>
        <v/>
      </c>
      <c r="AC36" s="595"/>
      <c r="AD36" s="596"/>
      <c r="AE36" s="207"/>
      <c r="AF36" s="597" t="str">
        <f t="shared" si="4"/>
        <v/>
      </c>
      <c r="AG36" s="597"/>
      <c r="AH36" s="258" t="str">
        <f t="shared" si="5"/>
        <v/>
      </c>
      <c r="AI36" s="595"/>
      <c r="AJ36" s="596"/>
      <c r="AK36" s="229"/>
      <c r="AQ36" s="265">
        <v>45345</v>
      </c>
      <c r="AR36" s="266" t="s">
        <v>232</v>
      </c>
      <c r="AS36" s="266" t="s">
        <v>45</v>
      </c>
    </row>
    <row r="37" spans="2:45" ht="30" customHeight="1">
      <c r="B37" s="597" t="str">
        <f t="shared" si="6"/>
        <v/>
      </c>
      <c r="C37" s="597"/>
      <c r="D37" s="258" t="str">
        <f t="shared" si="11"/>
        <v/>
      </c>
      <c r="E37" s="598"/>
      <c r="F37" s="598"/>
      <c r="H37" s="597" t="str">
        <f t="shared" si="7"/>
        <v/>
      </c>
      <c r="I37" s="597"/>
      <c r="J37" s="258" t="str">
        <f t="shared" si="0"/>
        <v/>
      </c>
      <c r="K37" s="595"/>
      <c r="L37" s="596"/>
      <c r="N37" s="597" t="str">
        <f t="shared" si="8"/>
        <v/>
      </c>
      <c r="O37" s="597"/>
      <c r="P37" s="258" t="str">
        <f t="shared" si="1"/>
        <v/>
      </c>
      <c r="Q37" s="595"/>
      <c r="R37" s="596"/>
      <c r="T37" s="597" t="str">
        <f t="shared" si="9"/>
        <v/>
      </c>
      <c r="U37" s="597"/>
      <c r="V37" s="258" t="str">
        <f t="shared" si="2"/>
        <v/>
      </c>
      <c r="W37" s="595"/>
      <c r="X37" s="596"/>
      <c r="Y37" s="207"/>
      <c r="Z37" s="597" t="str">
        <f t="shared" si="10"/>
        <v/>
      </c>
      <c r="AA37" s="597"/>
      <c r="AB37" s="258" t="str">
        <f t="shared" si="3"/>
        <v/>
      </c>
      <c r="AC37" s="595"/>
      <c r="AD37" s="596"/>
      <c r="AE37" s="207"/>
      <c r="AF37" s="597" t="str">
        <f t="shared" si="4"/>
        <v/>
      </c>
      <c r="AG37" s="597"/>
      <c r="AH37" s="258" t="str">
        <f t="shared" si="5"/>
        <v/>
      </c>
      <c r="AI37" s="595"/>
      <c r="AJ37" s="596"/>
      <c r="AK37" s="229"/>
      <c r="AQ37" s="265">
        <v>45371</v>
      </c>
      <c r="AR37" s="266" t="s">
        <v>233</v>
      </c>
      <c r="AS37" s="266" t="s">
        <v>46</v>
      </c>
    </row>
    <row r="38" spans="2:45" ht="30" customHeight="1">
      <c r="B38" s="597" t="str">
        <f t="shared" si="6"/>
        <v/>
      </c>
      <c r="C38" s="597"/>
      <c r="D38" s="258" t="str">
        <f t="shared" si="11"/>
        <v/>
      </c>
      <c r="E38" s="598"/>
      <c r="F38" s="598"/>
      <c r="H38" s="597" t="str">
        <f t="shared" si="7"/>
        <v/>
      </c>
      <c r="I38" s="597"/>
      <c r="J38" s="258" t="str">
        <f t="shared" si="0"/>
        <v/>
      </c>
      <c r="K38" s="595"/>
      <c r="L38" s="596"/>
      <c r="N38" s="597" t="str">
        <f t="shared" si="8"/>
        <v/>
      </c>
      <c r="O38" s="597"/>
      <c r="P38" s="258" t="str">
        <f t="shared" si="1"/>
        <v/>
      </c>
      <c r="Q38" s="595"/>
      <c r="R38" s="596"/>
      <c r="T38" s="597" t="str">
        <f t="shared" si="9"/>
        <v/>
      </c>
      <c r="U38" s="597"/>
      <c r="V38" s="258" t="str">
        <f t="shared" si="2"/>
        <v/>
      </c>
      <c r="W38" s="595"/>
      <c r="X38" s="596"/>
      <c r="Y38" s="207"/>
      <c r="Z38" s="597" t="str">
        <f t="shared" si="10"/>
        <v/>
      </c>
      <c r="AA38" s="597"/>
      <c r="AB38" s="258" t="str">
        <f t="shared" si="3"/>
        <v/>
      </c>
      <c r="AC38" s="595"/>
      <c r="AD38" s="596"/>
      <c r="AE38" s="207"/>
      <c r="AF38" s="597" t="str">
        <f t="shared" si="4"/>
        <v/>
      </c>
      <c r="AG38" s="597"/>
      <c r="AH38" s="258" t="str">
        <f t="shared" si="5"/>
        <v/>
      </c>
      <c r="AI38" s="595"/>
      <c r="AJ38" s="596"/>
      <c r="AK38" s="229"/>
      <c r="AQ38" s="265">
        <v>45411</v>
      </c>
      <c r="AR38" s="266" t="s">
        <v>231</v>
      </c>
      <c r="AS38" s="266" t="s">
        <v>234</v>
      </c>
    </row>
    <row r="39" spans="2:45" ht="30" customHeight="1">
      <c r="B39" s="597" t="str">
        <f t="shared" si="6"/>
        <v/>
      </c>
      <c r="C39" s="597"/>
      <c r="D39" s="258" t="str">
        <f t="shared" si="11"/>
        <v/>
      </c>
      <c r="E39" s="598"/>
      <c r="F39" s="598"/>
      <c r="H39" s="597" t="str">
        <f t="shared" si="7"/>
        <v/>
      </c>
      <c r="I39" s="597"/>
      <c r="J39" s="258" t="str">
        <f t="shared" si="0"/>
        <v/>
      </c>
      <c r="K39" s="595"/>
      <c r="L39" s="596"/>
      <c r="N39" s="597" t="str">
        <f t="shared" si="8"/>
        <v/>
      </c>
      <c r="O39" s="597"/>
      <c r="P39" s="258" t="str">
        <f t="shared" si="1"/>
        <v/>
      </c>
      <c r="Q39" s="595"/>
      <c r="R39" s="596"/>
      <c r="T39" s="597" t="str">
        <f t="shared" si="9"/>
        <v/>
      </c>
      <c r="U39" s="597"/>
      <c r="V39" s="258" t="str">
        <f t="shared" si="2"/>
        <v/>
      </c>
      <c r="W39" s="595"/>
      <c r="X39" s="596"/>
      <c r="Y39" s="207"/>
      <c r="Z39" s="597" t="str">
        <f t="shared" si="10"/>
        <v/>
      </c>
      <c r="AA39" s="597"/>
      <c r="AB39" s="258" t="str">
        <f t="shared" si="3"/>
        <v/>
      </c>
      <c r="AC39" s="595"/>
      <c r="AD39" s="596"/>
      <c r="AE39" s="207"/>
      <c r="AF39" s="597" t="str">
        <f t="shared" si="4"/>
        <v/>
      </c>
      <c r="AG39" s="597"/>
      <c r="AH39" s="258" t="str">
        <f t="shared" si="5"/>
        <v/>
      </c>
      <c r="AI39" s="595"/>
      <c r="AJ39" s="596"/>
      <c r="AK39" s="229"/>
      <c r="AQ39" s="265">
        <v>45415</v>
      </c>
      <c r="AR39" s="266" t="s">
        <v>232</v>
      </c>
      <c r="AS39" s="266" t="s">
        <v>47</v>
      </c>
    </row>
    <row r="40" spans="2:45" ht="30" customHeight="1">
      <c r="B40" s="597" t="str">
        <f t="shared" si="6"/>
        <v/>
      </c>
      <c r="C40" s="597"/>
      <c r="D40" s="258" t="str">
        <f t="shared" si="11"/>
        <v/>
      </c>
      <c r="E40" s="598"/>
      <c r="F40" s="598"/>
      <c r="H40" s="597" t="str">
        <f t="shared" si="7"/>
        <v/>
      </c>
      <c r="I40" s="597"/>
      <c r="J40" s="258" t="str">
        <f t="shared" si="0"/>
        <v/>
      </c>
      <c r="K40" s="595"/>
      <c r="L40" s="596"/>
      <c r="N40" s="597" t="str">
        <f t="shared" si="8"/>
        <v/>
      </c>
      <c r="O40" s="597"/>
      <c r="P40" s="258" t="str">
        <f t="shared" si="1"/>
        <v/>
      </c>
      <c r="Q40" s="595"/>
      <c r="R40" s="596"/>
      <c r="T40" s="597" t="str">
        <f t="shared" si="9"/>
        <v/>
      </c>
      <c r="U40" s="597"/>
      <c r="V40" s="258" t="str">
        <f t="shared" si="2"/>
        <v/>
      </c>
      <c r="W40" s="595"/>
      <c r="X40" s="596"/>
      <c r="Y40" s="207"/>
      <c r="Z40" s="597" t="str">
        <f t="shared" si="10"/>
        <v/>
      </c>
      <c r="AA40" s="597"/>
      <c r="AB40" s="258" t="str">
        <f t="shared" si="3"/>
        <v/>
      </c>
      <c r="AC40" s="595"/>
      <c r="AD40" s="596"/>
      <c r="AE40" s="207"/>
      <c r="AF40" s="597" t="str">
        <f t="shared" si="4"/>
        <v/>
      </c>
      <c r="AG40" s="597"/>
      <c r="AH40" s="258" t="str">
        <f t="shared" si="5"/>
        <v/>
      </c>
      <c r="AI40" s="595"/>
      <c r="AJ40" s="596"/>
      <c r="AK40" s="229"/>
      <c r="AQ40" s="265">
        <v>45416</v>
      </c>
      <c r="AR40" s="266" t="s">
        <v>230</v>
      </c>
      <c r="AS40" s="266" t="s">
        <v>48</v>
      </c>
    </row>
    <row r="41" spans="2:45" ht="30" customHeight="1">
      <c r="B41" s="597" t="str">
        <f t="shared" si="6"/>
        <v/>
      </c>
      <c r="C41" s="597"/>
      <c r="D41" s="258" t="str">
        <f t="shared" si="11"/>
        <v/>
      </c>
      <c r="E41" s="598"/>
      <c r="F41" s="598"/>
      <c r="H41" s="597" t="str">
        <f t="shared" si="7"/>
        <v/>
      </c>
      <c r="I41" s="597"/>
      <c r="J41" s="258" t="str">
        <f t="shared" si="0"/>
        <v/>
      </c>
      <c r="K41" s="595"/>
      <c r="L41" s="596"/>
      <c r="N41" s="597" t="str">
        <f t="shared" si="8"/>
        <v/>
      </c>
      <c r="O41" s="597"/>
      <c r="P41" s="258" t="str">
        <f t="shared" si="1"/>
        <v/>
      </c>
      <c r="Q41" s="595"/>
      <c r="R41" s="596"/>
      <c r="T41" s="597" t="str">
        <f t="shared" si="9"/>
        <v/>
      </c>
      <c r="U41" s="597"/>
      <c r="V41" s="258" t="str">
        <f t="shared" si="2"/>
        <v/>
      </c>
      <c r="W41" s="595"/>
      <c r="X41" s="596"/>
      <c r="Y41" s="207"/>
      <c r="Z41" s="597" t="str">
        <f t="shared" si="10"/>
        <v/>
      </c>
      <c r="AA41" s="597"/>
      <c r="AB41" s="258" t="str">
        <f t="shared" si="3"/>
        <v/>
      </c>
      <c r="AC41" s="595"/>
      <c r="AD41" s="596"/>
      <c r="AE41" s="207"/>
      <c r="AF41" s="597" t="str">
        <f t="shared" si="4"/>
        <v/>
      </c>
      <c r="AG41" s="597"/>
      <c r="AH41" s="258" t="str">
        <f t="shared" si="5"/>
        <v/>
      </c>
      <c r="AI41" s="595"/>
      <c r="AJ41" s="596"/>
      <c r="AK41" s="229"/>
      <c r="AQ41" s="265">
        <v>45417</v>
      </c>
      <c r="AR41" s="266" t="s">
        <v>244</v>
      </c>
      <c r="AS41" s="266" t="s">
        <v>49</v>
      </c>
    </row>
    <row r="42" spans="2:45" ht="30" customHeight="1">
      <c r="B42" s="597" t="str">
        <f t="shared" si="6"/>
        <v/>
      </c>
      <c r="C42" s="597"/>
      <c r="D42" s="258" t="str">
        <f t="shared" si="11"/>
        <v/>
      </c>
      <c r="E42" s="598"/>
      <c r="F42" s="598"/>
      <c r="H42" s="597" t="str">
        <f t="shared" si="7"/>
        <v/>
      </c>
      <c r="I42" s="597"/>
      <c r="J42" s="258" t="str">
        <f t="shared" si="0"/>
        <v/>
      </c>
      <c r="K42" s="595"/>
      <c r="L42" s="596"/>
      <c r="N42" s="597" t="str">
        <f t="shared" si="8"/>
        <v/>
      </c>
      <c r="O42" s="597"/>
      <c r="P42" s="258" t="str">
        <f t="shared" si="1"/>
        <v/>
      </c>
      <c r="Q42" s="595"/>
      <c r="R42" s="596"/>
      <c r="T42" s="597" t="str">
        <f t="shared" si="9"/>
        <v/>
      </c>
      <c r="U42" s="597"/>
      <c r="V42" s="258" t="str">
        <f t="shared" si="2"/>
        <v/>
      </c>
      <c r="W42" s="595"/>
      <c r="X42" s="596"/>
      <c r="Y42" s="207"/>
      <c r="Z42" s="597" t="str">
        <f t="shared" si="10"/>
        <v/>
      </c>
      <c r="AA42" s="597"/>
      <c r="AB42" s="258" t="str">
        <f t="shared" si="3"/>
        <v/>
      </c>
      <c r="AC42" s="595"/>
      <c r="AD42" s="596"/>
      <c r="AE42" s="207"/>
      <c r="AF42" s="597" t="str">
        <f t="shared" si="4"/>
        <v/>
      </c>
      <c r="AG42" s="597"/>
      <c r="AH42" s="258" t="str">
        <f t="shared" si="5"/>
        <v/>
      </c>
      <c r="AI42" s="595"/>
      <c r="AJ42" s="596"/>
      <c r="AK42" s="229"/>
      <c r="AQ42" s="265">
        <v>45418</v>
      </c>
      <c r="AR42" s="266" t="s">
        <v>231</v>
      </c>
      <c r="AS42" s="266" t="s">
        <v>245</v>
      </c>
    </row>
    <row r="43" spans="2:45" ht="30" customHeight="1">
      <c r="B43" s="597" t="str">
        <f t="shared" si="6"/>
        <v/>
      </c>
      <c r="C43" s="597"/>
      <c r="D43" s="258" t="str">
        <f t="shared" si="11"/>
        <v/>
      </c>
      <c r="E43" s="598"/>
      <c r="F43" s="598"/>
      <c r="H43" s="597" t="str">
        <f t="shared" si="7"/>
        <v/>
      </c>
      <c r="I43" s="597"/>
      <c r="J43" s="258" t="str">
        <f t="shared" si="0"/>
        <v/>
      </c>
      <c r="K43" s="595"/>
      <c r="L43" s="596"/>
      <c r="N43" s="597" t="str">
        <f t="shared" si="8"/>
        <v/>
      </c>
      <c r="O43" s="597"/>
      <c r="P43" s="258" t="str">
        <f t="shared" si="1"/>
        <v/>
      </c>
      <c r="Q43" s="595"/>
      <c r="R43" s="596"/>
      <c r="T43" s="597" t="str">
        <f t="shared" si="9"/>
        <v/>
      </c>
      <c r="U43" s="597"/>
      <c r="V43" s="258" t="str">
        <f t="shared" si="2"/>
        <v/>
      </c>
      <c r="W43" s="595"/>
      <c r="X43" s="596"/>
      <c r="Y43" s="207"/>
      <c r="Z43" s="597" t="str">
        <f t="shared" si="10"/>
        <v/>
      </c>
      <c r="AA43" s="597"/>
      <c r="AB43" s="258" t="str">
        <f t="shared" si="3"/>
        <v/>
      </c>
      <c r="AC43" s="595"/>
      <c r="AD43" s="596"/>
      <c r="AE43" s="207"/>
      <c r="AF43" s="597" t="str">
        <f t="shared" si="4"/>
        <v/>
      </c>
      <c r="AG43" s="597"/>
      <c r="AH43" s="258" t="str">
        <f t="shared" si="5"/>
        <v/>
      </c>
      <c r="AI43" s="595"/>
      <c r="AJ43" s="596"/>
      <c r="AK43" s="229"/>
      <c r="AQ43" s="265">
        <v>45488</v>
      </c>
      <c r="AR43" s="266" t="s">
        <v>231</v>
      </c>
      <c r="AS43" s="266" t="s">
        <v>237</v>
      </c>
    </row>
    <row r="44" spans="2:45" ht="30" customHeight="1">
      <c r="B44" s="597" t="str">
        <f t="shared" si="6"/>
        <v/>
      </c>
      <c r="C44" s="597"/>
      <c r="D44" s="258" t="str">
        <f t="shared" si="11"/>
        <v/>
      </c>
      <c r="E44" s="598"/>
      <c r="F44" s="598"/>
      <c r="H44" s="597" t="str">
        <f t="shared" si="7"/>
        <v/>
      </c>
      <c r="I44" s="597"/>
      <c r="J44" s="258" t="str">
        <f t="shared" si="0"/>
        <v/>
      </c>
      <c r="K44" s="595"/>
      <c r="L44" s="596"/>
      <c r="N44" s="597" t="str">
        <f t="shared" si="8"/>
        <v/>
      </c>
      <c r="O44" s="597"/>
      <c r="P44" s="258" t="str">
        <f t="shared" si="1"/>
        <v/>
      </c>
      <c r="Q44" s="595"/>
      <c r="R44" s="596"/>
      <c r="T44" s="597" t="str">
        <f t="shared" si="9"/>
        <v/>
      </c>
      <c r="U44" s="597"/>
      <c r="V44" s="258" t="str">
        <f t="shared" si="2"/>
        <v/>
      </c>
      <c r="W44" s="595"/>
      <c r="X44" s="596"/>
      <c r="Y44" s="207"/>
      <c r="Z44" s="597" t="str">
        <f t="shared" si="10"/>
        <v/>
      </c>
      <c r="AA44" s="597"/>
      <c r="AB44" s="258" t="str">
        <f t="shared" si="3"/>
        <v/>
      </c>
      <c r="AC44" s="595"/>
      <c r="AD44" s="596"/>
      <c r="AE44" s="207"/>
      <c r="AF44" s="597" t="str">
        <f t="shared" si="4"/>
        <v/>
      </c>
      <c r="AG44" s="597"/>
      <c r="AH44" s="258" t="str">
        <f t="shared" si="5"/>
        <v/>
      </c>
      <c r="AI44" s="595"/>
      <c r="AJ44" s="596"/>
      <c r="AK44" s="229"/>
      <c r="AQ44" s="265">
        <v>45515</v>
      </c>
      <c r="AR44" s="266" t="s">
        <v>244</v>
      </c>
      <c r="AS44" s="266" t="s">
        <v>238</v>
      </c>
    </row>
    <row r="45" spans="2:45" ht="30" customHeight="1">
      <c r="B45" s="597" t="str">
        <f>IFERROR(IF(AND(C$14=6,E$14=2),B44+1,IF(E$14=2,"",B44+1)),"")</f>
        <v/>
      </c>
      <c r="C45" s="597"/>
      <c r="D45" s="258" t="str">
        <f t="shared" si="11"/>
        <v/>
      </c>
      <c r="E45" s="598"/>
      <c r="F45" s="598"/>
      <c r="H45" s="599" t="str">
        <f>IFERROR(IF(AND(I$14=6,K$14=2),H44+1,IF(K$14=2,"",H44+1)),"")</f>
        <v/>
      </c>
      <c r="I45" s="600"/>
      <c r="J45" s="258" t="str">
        <f t="shared" si="0"/>
        <v/>
      </c>
      <c r="K45" s="595"/>
      <c r="L45" s="596"/>
      <c r="N45" s="599" t="str">
        <f>IFERROR(IF(AND(O$14=6,Q$14=2),N44+1,IF(Q$14=2,"",N44+1)),"")</f>
        <v/>
      </c>
      <c r="O45" s="600"/>
      <c r="P45" s="258" t="str">
        <f t="shared" si="1"/>
        <v/>
      </c>
      <c r="Q45" s="595"/>
      <c r="R45" s="596"/>
      <c r="T45" s="599" t="str">
        <f>IFERROR(IF(AND(U$14=6,W$14=2),T44+1,IF(W$14=2,"",T44+1)),"")</f>
        <v/>
      </c>
      <c r="U45" s="600"/>
      <c r="V45" s="258" t="str">
        <f t="shared" si="2"/>
        <v/>
      </c>
      <c r="W45" s="595"/>
      <c r="X45" s="596"/>
      <c r="Y45" s="207"/>
      <c r="Z45" s="599" t="str">
        <f>IFERROR(IF(AND(AA$14=6,AC$14=2),Z44+1,IF(AC$14=2,"",Z44+1)),"")</f>
        <v/>
      </c>
      <c r="AA45" s="600"/>
      <c r="AB45" s="258" t="str">
        <f t="shared" si="3"/>
        <v/>
      </c>
      <c r="AC45" s="595"/>
      <c r="AD45" s="596"/>
      <c r="AE45" s="207"/>
      <c r="AF45" s="599" t="str">
        <f>IFERROR(IF(AND(AG$14=6,AI$14=2),AF44+1,IF(AI$14=2,"",AF44+1)),"")</f>
        <v/>
      </c>
      <c r="AG45" s="600"/>
      <c r="AH45" s="258" t="str">
        <f t="shared" si="5"/>
        <v/>
      </c>
      <c r="AI45" s="595"/>
      <c r="AJ45" s="596"/>
      <c r="AK45" s="229"/>
      <c r="AQ45" s="265">
        <v>45516</v>
      </c>
      <c r="AR45" s="266" t="s">
        <v>231</v>
      </c>
      <c r="AS45" s="266" t="s">
        <v>245</v>
      </c>
    </row>
    <row r="46" spans="2:45" ht="30" customHeight="1">
      <c r="B46" s="597" t="str">
        <f>IFERROR(IF(E$14=2,"",B45+1),"")</f>
        <v/>
      </c>
      <c r="C46" s="597"/>
      <c r="D46" s="258" t="str">
        <f t="shared" si="11"/>
        <v/>
      </c>
      <c r="E46" s="598"/>
      <c r="F46" s="598"/>
      <c r="H46" s="597" t="str">
        <f>IFERROR(IF(K$14=2,"",H45+1),"")</f>
        <v/>
      </c>
      <c r="I46" s="597"/>
      <c r="J46" s="258" t="str">
        <f t="shared" si="0"/>
        <v/>
      </c>
      <c r="K46" s="595"/>
      <c r="L46" s="596"/>
      <c r="N46" s="597" t="str">
        <f>IFERROR(IF(Q$14=2,"",N45+1),"")</f>
        <v/>
      </c>
      <c r="O46" s="597"/>
      <c r="P46" s="258" t="str">
        <f t="shared" si="1"/>
        <v/>
      </c>
      <c r="Q46" s="595"/>
      <c r="R46" s="596"/>
      <c r="T46" s="597" t="str">
        <f>IFERROR(IF(W$14=2,"",T45+1),"")</f>
        <v/>
      </c>
      <c r="U46" s="597"/>
      <c r="V46" s="258" t="str">
        <f t="shared" si="2"/>
        <v/>
      </c>
      <c r="W46" s="595"/>
      <c r="X46" s="596"/>
      <c r="Y46" s="207"/>
      <c r="Z46" s="597" t="str">
        <f>IFERROR(IF(AC$14=2,"",Z45+1),"")</f>
        <v/>
      </c>
      <c r="AA46" s="597"/>
      <c r="AB46" s="258" t="str">
        <f t="shared" si="3"/>
        <v/>
      </c>
      <c r="AC46" s="595"/>
      <c r="AD46" s="596"/>
      <c r="AE46" s="207"/>
      <c r="AF46" s="597" t="str">
        <f>IFERROR(IF(AI$14=2,"",AF45+1),"")</f>
        <v/>
      </c>
      <c r="AG46" s="597"/>
      <c r="AH46" s="258" t="str">
        <f t="shared" si="5"/>
        <v/>
      </c>
      <c r="AI46" s="595"/>
      <c r="AJ46" s="596"/>
      <c r="AK46" s="229"/>
      <c r="AQ46" s="265">
        <v>45551</v>
      </c>
      <c r="AR46" s="266" t="s">
        <v>231</v>
      </c>
      <c r="AS46" s="266" t="s">
        <v>239</v>
      </c>
    </row>
    <row r="47" spans="2:45" ht="30" customHeight="1" thickBot="1">
      <c r="B47" s="601" t="str">
        <f>IFERROR(IF(OR(E14=2,E14=4,E14=6,E14=9,E14=11),"",B46+1),"")</f>
        <v/>
      </c>
      <c r="C47" s="601"/>
      <c r="D47" s="259" t="str">
        <f t="shared" si="11"/>
        <v/>
      </c>
      <c r="E47" s="602"/>
      <c r="F47" s="602"/>
      <c r="H47" s="601" t="str">
        <f>IFERROR(IF(OR(K14=2,K14=4,K14=6,K14=9,K14=11),"",H46+1),"")</f>
        <v/>
      </c>
      <c r="I47" s="601"/>
      <c r="J47" s="259" t="str">
        <f t="shared" si="0"/>
        <v/>
      </c>
      <c r="K47" s="603"/>
      <c r="L47" s="604"/>
      <c r="N47" s="601" t="str">
        <f>IFERROR(IF(OR(Q14=2,Q14=4,Q14=6,Q14=9,Q14=11),"",N46+1),"")</f>
        <v/>
      </c>
      <c r="O47" s="601"/>
      <c r="P47" s="259" t="str">
        <f t="shared" si="1"/>
        <v/>
      </c>
      <c r="Q47" s="603"/>
      <c r="R47" s="604"/>
      <c r="T47" s="601" t="str">
        <f>IFERROR(IF(OR(W14=2,W14=4,W14=6,W14=9,W14=11),"",T46+1),"")</f>
        <v/>
      </c>
      <c r="U47" s="601"/>
      <c r="V47" s="259" t="str">
        <f t="shared" si="2"/>
        <v/>
      </c>
      <c r="W47" s="603"/>
      <c r="X47" s="604"/>
      <c r="Y47" s="207"/>
      <c r="Z47" s="601" t="str">
        <f>IFERROR(IF(OR(AC14=2,AC14=4,AC14=6,AC14=9,AC14=11),"",Z46+1),"")</f>
        <v/>
      </c>
      <c r="AA47" s="601"/>
      <c r="AB47" s="259" t="str">
        <f t="shared" si="3"/>
        <v/>
      </c>
      <c r="AC47" s="603"/>
      <c r="AD47" s="604"/>
      <c r="AE47" s="207"/>
      <c r="AF47" s="601" t="str">
        <f>IFERROR(IF(OR(AI14=2,AI14=4,AI14=6,AI14=9,AI14=11),"",AF46+1),"")</f>
        <v/>
      </c>
      <c r="AG47" s="601"/>
      <c r="AH47" s="259" t="str">
        <f t="shared" si="5"/>
        <v/>
      </c>
      <c r="AI47" s="603"/>
      <c r="AJ47" s="604"/>
      <c r="AK47" s="229"/>
      <c r="AQ47" s="265">
        <v>45557</v>
      </c>
      <c r="AR47" s="266" t="s">
        <v>244</v>
      </c>
      <c r="AS47" s="266" t="s">
        <v>240</v>
      </c>
    </row>
    <row r="48" spans="2:45" ht="30" customHeight="1" thickTop="1">
      <c r="B48" s="605" t="s">
        <v>51</v>
      </c>
      <c r="C48" s="605"/>
      <c r="D48" s="606" t="str">
        <f>IF(COUNTIF(E$17:F$47,B48)=0,"",COUNTIF(E$17:F$47,B48))</f>
        <v/>
      </c>
      <c r="E48" s="607"/>
      <c r="F48" s="231" t="s">
        <v>50</v>
      </c>
      <c r="H48" s="608" t="s">
        <v>51</v>
      </c>
      <c r="I48" s="608"/>
      <c r="J48" s="609" t="str">
        <f>IF(COUNTIF(K$17:L$47,H48)=0,"",COUNTIF(K$17:L$47,H48))</f>
        <v/>
      </c>
      <c r="K48" s="607"/>
      <c r="L48" s="231" t="s">
        <v>50</v>
      </c>
      <c r="N48" s="608" t="s">
        <v>51</v>
      </c>
      <c r="O48" s="608"/>
      <c r="P48" s="609" t="str">
        <f>IF(COUNTIF(Q$17:R$47,N48)=0,"",COUNTIF(Q$17:R$47,N48))</f>
        <v/>
      </c>
      <c r="Q48" s="607"/>
      <c r="R48" s="231" t="s">
        <v>50</v>
      </c>
      <c r="T48" s="608" t="s">
        <v>51</v>
      </c>
      <c r="U48" s="608"/>
      <c r="V48" s="609" t="str">
        <f>IF(COUNTIF(W$17:X$47,T48)=0,"",COUNTIF(W$17:X$47,T48))</f>
        <v/>
      </c>
      <c r="W48" s="607"/>
      <c r="X48" s="231" t="s">
        <v>50</v>
      </c>
      <c r="Z48" s="608" t="s">
        <v>51</v>
      </c>
      <c r="AA48" s="608"/>
      <c r="AB48" s="609" t="str">
        <f>IF(COUNTIF(AC$17:AD$47,Z48)=0,"",COUNTIF(AC$17:AD$47,Z48))</f>
        <v/>
      </c>
      <c r="AC48" s="607"/>
      <c r="AD48" s="231" t="s">
        <v>50</v>
      </c>
      <c r="AF48" s="608" t="s">
        <v>51</v>
      </c>
      <c r="AG48" s="608"/>
      <c r="AH48" s="609" t="str">
        <f>IF(COUNTIF(AI$17:AJ$47,AF48)=0,"",COUNTIF(AI$17:AJ$47,AF48))</f>
        <v/>
      </c>
      <c r="AI48" s="607"/>
      <c r="AJ48" s="231" t="s">
        <v>50</v>
      </c>
      <c r="AQ48" s="265">
        <v>45558</v>
      </c>
      <c r="AR48" s="266" t="s">
        <v>231</v>
      </c>
      <c r="AS48" s="266" t="s">
        <v>245</v>
      </c>
    </row>
    <row r="49" spans="2:46">
      <c r="AQ49" s="265">
        <v>45579</v>
      </c>
      <c r="AR49" s="266" t="s">
        <v>231</v>
      </c>
      <c r="AS49" s="266" t="s">
        <v>246</v>
      </c>
    </row>
    <row r="50" spans="2:46" s="217" customFormat="1" ht="24" customHeight="1">
      <c r="B50" s="232" t="s">
        <v>83</v>
      </c>
      <c r="C50" s="232"/>
      <c r="D50" s="232"/>
      <c r="E50" s="232"/>
      <c r="F50" s="232"/>
      <c r="G50" s="232"/>
      <c r="H50" s="233"/>
      <c r="I50" s="233"/>
      <c r="J50" s="233"/>
      <c r="K50" s="233"/>
      <c r="L50" s="233"/>
      <c r="M50" s="233"/>
      <c r="N50" s="233"/>
      <c r="O50" s="233"/>
      <c r="P50" s="233"/>
      <c r="Q50" s="233"/>
      <c r="R50" s="233"/>
      <c r="S50" s="234"/>
      <c r="T50" s="234"/>
      <c r="U50" s="234"/>
      <c r="V50" s="234"/>
      <c r="W50" s="234"/>
      <c r="X50" s="235"/>
      <c r="Y50" s="234"/>
      <c r="Z50" s="234"/>
      <c r="AA50" s="234"/>
      <c r="AB50" s="234"/>
      <c r="AC50" s="234"/>
      <c r="AD50" s="234"/>
      <c r="AE50" s="234"/>
      <c r="AF50" s="234"/>
      <c r="AG50" s="234"/>
      <c r="AH50" s="234"/>
      <c r="AI50" s="234"/>
      <c r="AJ50" s="234"/>
      <c r="AK50" s="236"/>
      <c r="AL50" s="236"/>
      <c r="AM50" s="236"/>
      <c r="AN50" s="236"/>
      <c r="AP50" s="236"/>
      <c r="AQ50" s="265">
        <v>45599</v>
      </c>
      <c r="AR50" s="266" t="s">
        <v>244</v>
      </c>
      <c r="AS50" s="266" t="s">
        <v>242</v>
      </c>
      <c r="AT50" s="216"/>
    </row>
    <row r="51" spans="2:46" s="217" customFormat="1" ht="24" customHeight="1">
      <c r="B51" s="237" t="s">
        <v>19</v>
      </c>
      <c r="C51" s="238"/>
      <c r="D51" s="238"/>
      <c r="E51" s="238"/>
      <c r="F51" s="238"/>
      <c r="G51" s="238"/>
      <c r="H51" s="239"/>
      <c r="I51" s="611" t="s">
        <v>95</v>
      </c>
      <c r="J51" s="612"/>
      <c r="K51" s="612"/>
      <c r="L51" s="612"/>
      <c r="M51" s="612"/>
      <c r="N51" s="612"/>
      <c r="O51" s="612"/>
      <c r="P51" s="613"/>
      <c r="Q51" s="614"/>
      <c r="R51" s="615"/>
      <c r="S51" s="615"/>
      <c r="T51" s="615"/>
      <c r="U51" s="615"/>
      <c r="V51" s="615"/>
      <c r="W51" s="615"/>
      <c r="X51" s="615"/>
      <c r="Y51" s="615"/>
      <c r="Z51" s="615"/>
      <c r="AA51" s="615"/>
      <c r="AB51" s="615"/>
      <c r="AC51" s="615"/>
      <c r="AD51" s="615"/>
      <c r="AE51" s="615"/>
      <c r="AF51" s="615"/>
      <c r="AG51" s="615"/>
      <c r="AH51" s="615"/>
      <c r="AI51" s="615"/>
      <c r="AJ51" s="616"/>
      <c r="AK51" s="236"/>
      <c r="AL51" s="236"/>
      <c r="AM51" s="236"/>
      <c r="AN51" s="236"/>
      <c r="AP51" s="236"/>
      <c r="AQ51" s="265">
        <v>45600</v>
      </c>
      <c r="AR51" s="266" t="s">
        <v>231</v>
      </c>
      <c r="AS51" s="266" t="s">
        <v>245</v>
      </c>
      <c r="AT51" s="216"/>
    </row>
    <row r="52" spans="2:46" s="217" customFormat="1" ht="24" customHeight="1">
      <c r="B52" s="237" t="s">
        <v>26</v>
      </c>
      <c r="C52" s="238"/>
      <c r="D52" s="238"/>
      <c r="E52" s="238"/>
      <c r="F52" s="238"/>
      <c r="G52" s="238"/>
      <c r="H52" s="239"/>
      <c r="I52" s="611" t="s">
        <v>95</v>
      </c>
      <c r="J52" s="612"/>
      <c r="K52" s="612"/>
      <c r="L52" s="612"/>
      <c r="M52" s="612"/>
      <c r="N52" s="612"/>
      <c r="O52" s="612"/>
      <c r="P52" s="613"/>
      <c r="Q52" s="617"/>
      <c r="R52" s="618"/>
      <c r="S52" s="618"/>
      <c r="T52" s="618"/>
      <c r="U52" s="618"/>
      <c r="V52" s="618"/>
      <c r="W52" s="618"/>
      <c r="X52" s="618"/>
      <c r="Y52" s="618"/>
      <c r="Z52" s="618"/>
      <c r="AA52" s="618"/>
      <c r="AB52" s="618"/>
      <c r="AC52" s="618"/>
      <c r="AD52" s="618"/>
      <c r="AE52" s="618"/>
      <c r="AF52" s="618"/>
      <c r="AG52" s="618"/>
      <c r="AH52" s="618"/>
      <c r="AI52" s="618"/>
      <c r="AJ52" s="619"/>
      <c r="AK52" s="236"/>
      <c r="AL52" s="236"/>
      <c r="AM52" s="236"/>
      <c r="AN52" s="236"/>
      <c r="AP52" s="236"/>
      <c r="AQ52" s="265">
        <v>45619</v>
      </c>
      <c r="AR52" s="266" t="s">
        <v>230</v>
      </c>
      <c r="AS52" s="266" t="s">
        <v>243</v>
      </c>
      <c r="AT52" s="216"/>
    </row>
    <row r="53" spans="2:46" s="217" customFormat="1" ht="24" customHeight="1">
      <c r="B53" s="237" t="s">
        <v>27</v>
      </c>
      <c r="C53" s="238"/>
      <c r="D53" s="238"/>
      <c r="E53" s="238"/>
      <c r="F53" s="238"/>
      <c r="G53" s="238"/>
      <c r="H53" s="239"/>
      <c r="I53" s="611" t="s">
        <v>95</v>
      </c>
      <c r="J53" s="612"/>
      <c r="K53" s="612"/>
      <c r="L53" s="612"/>
      <c r="M53" s="612"/>
      <c r="N53" s="612"/>
      <c r="O53" s="612"/>
      <c r="P53" s="613"/>
      <c r="Q53" s="620"/>
      <c r="R53" s="621"/>
      <c r="S53" s="621"/>
      <c r="T53" s="621"/>
      <c r="U53" s="621"/>
      <c r="V53" s="621"/>
      <c r="W53" s="621"/>
      <c r="X53" s="621"/>
      <c r="Y53" s="621"/>
      <c r="Z53" s="621"/>
      <c r="AA53" s="621"/>
      <c r="AB53" s="621"/>
      <c r="AC53" s="621"/>
      <c r="AD53" s="621"/>
      <c r="AE53" s="621"/>
      <c r="AF53" s="621"/>
      <c r="AG53" s="621"/>
      <c r="AH53" s="621"/>
      <c r="AI53" s="621"/>
      <c r="AJ53" s="622"/>
      <c r="AK53" s="236"/>
      <c r="AL53" s="236"/>
      <c r="AM53" s="236"/>
      <c r="AN53" s="236"/>
      <c r="AP53" s="236"/>
      <c r="AQ53" s="265">
        <v>45658</v>
      </c>
      <c r="AR53" s="266" t="s">
        <v>233</v>
      </c>
      <c r="AS53" s="266" t="s">
        <v>40</v>
      </c>
      <c r="AT53" s="216"/>
    </row>
    <row r="54" spans="2:46">
      <c r="Z54" s="240"/>
      <c r="AB54" s="206"/>
      <c r="AH54" s="206"/>
      <c r="AQ54" s="265">
        <v>45670</v>
      </c>
      <c r="AR54" s="266" t="s">
        <v>231</v>
      </c>
      <c r="AS54" s="266" t="s">
        <v>43</v>
      </c>
    </row>
    <row r="55" spans="2:46" ht="27.95" customHeight="1">
      <c r="R55" s="241"/>
      <c r="S55" s="241"/>
      <c r="T55" s="241"/>
      <c r="AQ55" s="265">
        <v>45699</v>
      </c>
      <c r="AR55" s="266" t="s">
        <v>235</v>
      </c>
      <c r="AS55" s="266" t="s">
        <v>44</v>
      </c>
    </row>
    <row r="56" spans="2:46" ht="13.5" customHeight="1">
      <c r="R56" s="241"/>
      <c r="S56" s="241"/>
      <c r="T56" s="241"/>
      <c r="AQ56" s="265">
        <v>45711</v>
      </c>
      <c r="AR56" s="266" t="s">
        <v>244</v>
      </c>
      <c r="AS56" s="266" t="s">
        <v>45</v>
      </c>
    </row>
    <row r="57" spans="2:46">
      <c r="AQ57" s="265">
        <v>45712</v>
      </c>
      <c r="AR57" s="266" t="s">
        <v>231</v>
      </c>
      <c r="AS57" s="266" t="s">
        <v>245</v>
      </c>
    </row>
    <row r="58" spans="2:46">
      <c r="AQ58" s="265">
        <v>45736</v>
      </c>
      <c r="AR58" s="266" t="s">
        <v>236</v>
      </c>
      <c r="AS58" s="266" t="s">
        <v>46</v>
      </c>
    </row>
    <row r="59" spans="2:46">
      <c r="AQ59" s="265">
        <v>45776</v>
      </c>
      <c r="AR59" s="266" t="s">
        <v>235</v>
      </c>
      <c r="AS59" s="266" t="s">
        <v>234</v>
      </c>
    </row>
    <row r="60" spans="2:46">
      <c r="AQ60" s="265">
        <v>45780</v>
      </c>
      <c r="AR60" s="266" t="s">
        <v>230</v>
      </c>
      <c r="AS60" s="266" t="s">
        <v>47</v>
      </c>
    </row>
    <row r="61" spans="2:46">
      <c r="AQ61" s="265">
        <v>45781</v>
      </c>
      <c r="AR61" s="266" t="s">
        <v>244</v>
      </c>
      <c r="AS61" s="266" t="s">
        <v>48</v>
      </c>
    </row>
    <row r="62" spans="2:46">
      <c r="AQ62" s="265">
        <v>45782</v>
      </c>
      <c r="AR62" s="266" t="s">
        <v>231</v>
      </c>
      <c r="AS62" s="266" t="s">
        <v>49</v>
      </c>
    </row>
    <row r="63" spans="2:46">
      <c r="R63" s="610"/>
      <c r="S63" s="610"/>
      <c r="T63" s="610"/>
      <c r="AQ63" s="265">
        <v>45783</v>
      </c>
      <c r="AR63" s="266" t="s">
        <v>235</v>
      </c>
      <c r="AS63" s="266" t="s">
        <v>245</v>
      </c>
    </row>
    <row r="64" spans="2:46">
      <c r="R64" s="610"/>
      <c r="S64" s="610"/>
      <c r="T64" s="610"/>
      <c r="AQ64" s="265">
        <v>45859</v>
      </c>
      <c r="AR64" s="266" t="s">
        <v>231</v>
      </c>
      <c r="AS64" s="266" t="s">
        <v>237</v>
      </c>
    </row>
    <row r="65" spans="43:45">
      <c r="AQ65" s="265">
        <v>45880</v>
      </c>
      <c r="AR65" s="266" t="s">
        <v>231</v>
      </c>
      <c r="AS65" s="266" t="s">
        <v>238</v>
      </c>
    </row>
    <row r="66" spans="43:45">
      <c r="AQ66" s="265">
        <v>45915</v>
      </c>
      <c r="AR66" s="266" t="s">
        <v>231</v>
      </c>
      <c r="AS66" s="266" t="s">
        <v>239</v>
      </c>
    </row>
    <row r="67" spans="43:45">
      <c r="AQ67" s="265">
        <v>45923</v>
      </c>
      <c r="AR67" s="266" t="s">
        <v>235</v>
      </c>
      <c r="AS67" s="266" t="s">
        <v>240</v>
      </c>
    </row>
    <row r="68" spans="43:45">
      <c r="AQ68" s="265">
        <v>45943</v>
      </c>
      <c r="AR68" s="266" t="s">
        <v>231</v>
      </c>
      <c r="AS68" s="266" t="s">
        <v>246</v>
      </c>
    </row>
    <row r="69" spans="43:45">
      <c r="AQ69" s="265">
        <v>45964</v>
      </c>
      <c r="AR69" s="266" t="s">
        <v>231</v>
      </c>
      <c r="AS69" s="266" t="s">
        <v>242</v>
      </c>
    </row>
    <row r="70" spans="43:45">
      <c r="AQ70" s="265">
        <v>45984</v>
      </c>
      <c r="AR70" s="266" t="s">
        <v>244</v>
      </c>
      <c r="AS70" s="266" t="s">
        <v>243</v>
      </c>
    </row>
    <row r="71" spans="43:45">
      <c r="AQ71" s="265">
        <v>45985</v>
      </c>
      <c r="AR71" s="266" t="s">
        <v>231</v>
      </c>
      <c r="AS71" s="266" t="s">
        <v>245</v>
      </c>
    </row>
    <row r="75" spans="43:45" ht="18.75" customHeight="1"/>
  </sheetData>
  <sheetProtection algorithmName="SHA-512" hashValue="OJnwS0e1BWfZbsLUag6FiDVQm/SPCtQb/goQpQKsIdalF8nFBaLWm8LcD4YJV5R/KIwsKSMa6qsRY+MAxkYTnA==" saltValue="8cygHJXSBX21YHXwqc4lHg==" spinCount="100000" sheet="1" formatCells="0" formatColumns="0" formatRows="0" selectLockedCells="1"/>
  <mergeCells count="412">
    <mergeCell ref="R63:T64"/>
    <mergeCell ref="AB48:AC48"/>
    <mergeCell ref="AF48:AG48"/>
    <mergeCell ref="AH48:AI48"/>
    <mergeCell ref="I51:P51"/>
    <mergeCell ref="Q51:AJ53"/>
    <mergeCell ref="I52:P52"/>
    <mergeCell ref="I53:P53"/>
    <mergeCell ref="AI47:AJ47"/>
    <mergeCell ref="Q47:R47"/>
    <mergeCell ref="T47:U47"/>
    <mergeCell ref="W47:X47"/>
    <mergeCell ref="Z47:AA47"/>
    <mergeCell ref="AC47:AD47"/>
    <mergeCell ref="AF47:AG47"/>
    <mergeCell ref="AC46:AD46"/>
    <mergeCell ref="AF46:AG46"/>
    <mergeCell ref="AI46:AJ46"/>
    <mergeCell ref="B47:C47"/>
    <mergeCell ref="E47:F47"/>
    <mergeCell ref="H47:I47"/>
    <mergeCell ref="K47:L47"/>
    <mergeCell ref="N47:O47"/>
    <mergeCell ref="B48:C48"/>
    <mergeCell ref="D48:E48"/>
    <mergeCell ref="H48:I48"/>
    <mergeCell ref="J48:K48"/>
    <mergeCell ref="N48:O48"/>
    <mergeCell ref="P48:Q48"/>
    <mergeCell ref="T48:U48"/>
    <mergeCell ref="V48:W48"/>
    <mergeCell ref="Z48:AA48"/>
    <mergeCell ref="B46:C46"/>
    <mergeCell ref="E46:F46"/>
    <mergeCell ref="H46:I46"/>
    <mergeCell ref="K46:L46"/>
    <mergeCell ref="N46:O46"/>
    <mergeCell ref="Q46:R46"/>
    <mergeCell ref="T46:U46"/>
    <mergeCell ref="W46:X46"/>
    <mergeCell ref="Z46:AA46"/>
    <mergeCell ref="B44:C44"/>
    <mergeCell ref="E44:F44"/>
    <mergeCell ref="H44:I44"/>
    <mergeCell ref="K44:L44"/>
    <mergeCell ref="N44:O44"/>
    <mergeCell ref="AI44:AJ44"/>
    <mergeCell ref="B45:C45"/>
    <mergeCell ref="E45:F45"/>
    <mergeCell ref="H45:I45"/>
    <mergeCell ref="K45:L45"/>
    <mergeCell ref="N45:O45"/>
    <mergeCell ref="Q45:R45"/>
    <mergeCell ref="T45:U45"/>
    <mergeCell ref="W45:X45"/>
    <mergeCell ref="Z45:AA45"/>
    <mergeCell ref="Q44:R44"/>
    <mergeCell ref="T44:U44"/>
    <mergeCell ref="W44:X44"/>
    <mergeCell ref="Z44:AA44"/>
    <mergeCell ref="AC44:AD44"/>
    <mergeCell ref="AF44:AG44"/>
    <mergeCell ref="AC45:AD45"/>
    <mergeCell ref="AF45:AG45"/>
    <mergeCell ref="AI45:AJ45"/>
    <mergeCell ref="AC42:AD42"/>
    <mergeCell ref="AF42:AG42"/>
    <mergeCell ref="AI42:AJ42"/>
    <mergeCell ref="B43:C43"/>
    <mergeCell ref="E43:F43"/>
    <mergeCell ref="H43:I43"/>
    <mergeCell ref="K43:L43"/>
    <mergeCell ref="N43:O43"/>
    <mergeCell ref="Q43:R43"/>
    <mergeCell ref="T43:U43"/>
    <mergeCell ref="W43:X43"/>
    <mergeCell ref="Z43:AA43"/>
    <mergeCell ref="AC43:AD43"/>
    <mergeCell ref="AF43:AG43"/>
    <mergeCell ref="AI43:AJ43"/>
    <mergeCell ref="B42:C42"/>
    <mergeCell ref="E42:F42"/>
    <mergeCell ref="H42:I42"/>
    <mergeCell ref="K42:L42"/>
    <mergeCell ref="N42:O42"/>
    <mergeCell ref="Q42:R42"/>
    <mergeCell ref="T42:U42"/>
    <mergeCell ref="W42:X42"/>
    <mergeCell ref="Z42:AA42"/>
    <mergeCell ref="AC40:AD40"/>
    <mergeCell ref="AF40:AG40"/>
    <mergeCell ref="AI40:AJ40"/>
    <mergeCell ref="B41:C41"/>
    <mergeCell ref="E41:F41"/>
    <mergeCell ref="H41:I41"/>
    <mergeCell ref="K41:L41"/>
    <mergeCell ref="N41:O41"/>
    <mergeCell ref="AI41:AJ41"/>
    <mergeCell ref="Q41:R41"/>
    <mergeCell ref="T41:U41"/>
    <mergeCell ref="W41:X41"/>
    <mergeCell ref="Z41:AA41"/>
    <mergeCell ref="AC41:AD41"/>
    <mergeCell ref="AF41:AG41"/>
    <mergeCell ref="B40:C40"/>
    <mergeCell ref="E40:F40"/>
    <mergeCell ref="H40:I40"/>
    <mergeCell ref="K40:L40"/>
    <mergeCell ref="N40:O40"/>
    <mergeCell ref="Q40:R40"/>
    <mergeCell ref="T40:U40"/>
    <mergeCell ref="W40:X40"/>
    <mergeCell ref="Z40:AA40"/>
    <mergeCell ref="B38:C38"/>
    <mergeCell ref="E38:F38"/>
    <mergeCell ref="H38:I38"/>
    <mergeCell ref="K38:L38"/>
    <mergeCell ref="N38:O38"/>
    <mergeCell ref="AI38:AJ38"/>
    <mergeCell ref="B39:C39"/>
    <mergeCell ref="E39:F39"/>
    <mergeCell ref="H39:I39"/>
    <mergeCell ref="K39:L39"/>
    <mergeCell ref="N39:O39"/>
    <mergeCell ref="Q39:R39"/>
    <mergeCell ref="T39:U39"/>
    <mergeCell ref="W39:X39"/>
    <mergeCell ref="Z39:AA39"/>
    <mergeCell ref="Q38:R38"/>
    <mergeCell ref="T38:U38"/>
    <mergeCell ref="W38:X38"/>
    <mergeCell ref="Z38:AA38"/>
    <mergeCell ref="AC38:AD38"/>
    <mergeCell ref="AF38:AG38"/>
    <mergeCell ref="AC39:AD39"/>
    <mergeCell ref="AF39:AG39"/>
    <mergeCell ref="AI39:AJ39"/>
    <mergeCell ref="AC36:AD36"/>
    <mergeCell ref="AF36:AG36"/>
    <mergeCell ref="AI36:AJ36"/>
    <mergeCell ref="B37:C37"/>
    <mergeCell ref="E37:F37"/>
    <mergeCell ref="H37:I37"/>
    <mergeCell ref="K37:L37"/>
    <mergeCell ref="N37:O37"/>
    <mergeCell ref="Q37:R37"/>
    <mergeCell ref="T37:U37"/>
    <mergeCell ref="W37:X37"/>
    <mergeCell ref="Z37:AA37"/>
    <mergeCell ref="AC37:AD37"/>
    <mergeCell ref="AF37:AG37"/>
    <mergeCell ref="AI37:AJ37"/>
    <mergeCell ref="B36:C36"/>
    <mergeCell ref="E36:F36"/>
    <mergeCell ref="H36:I36"/>
    <mergeCell ref="K36:L36"/>
    <mergeCell ref="N36:O36"/>
    <mergeCell ref="Q36:R36"/>
    <mergeCell ref="T36:U36"/>
    <mergeCell ref="W36:X36"/>
    <mergeCell ref="Z36:AA36"/>
    <mergeCell ref="AC34:AD34"/>
    <mergeCell ref="AF34:AG34"/>
    <mergeCell ref="AI34:AJ34"/>
    <mergeCell ref="B35:C35"/>
    <mergeCell ref="E35:F35"/>
    <mergeCell ref="H35:I35"/>
    <mergeCell ref="K35:L35"/>
    <mergeCell ref="N35:O35"/>
    <mergeCell ref="AI35:AJ35"/>
    <mergeCell ref="Q35:R35"/>
    <mergeCell ref="T35:U35"/>
    <mergeCell ref="W35:X35"/>
    <mergeCell ref="Z35:AA35"/>
    <mergeCell ref="AC35:AD35"/>
    <mergeCell ref="AF35:AG35"/>
    <mergeCell ref="B34:C34"/>
    <mergeCell ref="E34:F34"/>
    <mergeCell ref="H34:I34"/>
    <mergeCell ref="K34:L34"/>
    <mergeCell ref="N34:O34"/>
    <mergeCell ref="Q34:R34"/>
    <mergeCell ref="T34:U34"/>
    <mergeCell ref="W34:X34"/>
    <mergeCell ref="Z34:AA34"/>
    <mergeCell ref="B32:C32"/>
    <mergeCell ref="E32:F32"/>
    <mergeCell ref="H32:I32"/>
    <mergeCell ref="K32:L32"/>
    <mergeCell ref="N32:O32"/>
    <mergeCell ref="AI32:AJ32"/>
    <mergeCell ref="B33:C33"/>
    <mergeCell ref="E33:F33"/>
    <mergeCell ref="H33:I33"/>
    <mergeCell ref="K33:L33"/>
    <mergeCell ref="N33:O33"/>
    <mergeCell ref="Q33:R33"/>
    <mergeCell ref="T33:U33"/>
    <mergeCell ref="W33:X33"/>
    <mergeCell ref="Z33:AA33"/>
    <mergeCell ref="Q32:R32"/>
    <mergeCell ref="T32:U32"/>
    <mergeCell ref="W32:X32"/>
    <mergeCell ref="Z32:AA32"/>
    <mergeCell ref="AC32:AD32"/>
    <mergeCell ref="AF32:AG32"/>
    <mergeCell ref="AC33:AD33"/>
    <mergeCell ref="AF33:AG33"/>
    <mergeCell ref="AI33:AJ33"/>
    <mergeCell ref="AC30:AD30"/>
    <mergeCell ref="AF30:AG30"/>
    <mergeCell ref="AI30:AJ30"/>
    <mergeCell ref="B31:C31"/>
    <mergeCell ref="E31:F31"/>
    <mergeCell ref="H31:I31"/>
    <mergeCell ref="K31:L31"/>
    <mergeCell ref="N31:O31"/>
    <mergeCell ref="Q31:R31"/>
    <mergeCell ref="T31:U31"/>
    <mergeCell ref="W31:X31"/>
    <mergeCell ref="Z31:AA31"/>
    <mergeCell ref="AC31:AD31"/>
    <mergeCell ref="AF31:AG31"/>
    <mergeCell ref="AI31:AJ31"/>
    <mergeCell ref="B30:C30"/>
    <mergeCell ref="E30:F30"/>
    <mergeCell ref="H30:I30"/>
    <mergeCell ref="K30:L30"/>
    <mergeCell ref="N30:O30"/>
    <mergeCell ref="Q30:R30"/>
    <mergeCell ref="T30:U30"/>
    <mergeCell ref="W30:X30"/>
    <mergeCell ref="Z30:AA30"/>
    <mergeCell ref="AC28:AD28"/>
    <mergeCell ref="AF28:AG28"/>
    <mergeCell ref="AI28:AJ28"/>
    <mergeCell ref="B29:C29"/>
    <mergeCell ref="E29:F29"/>
    <mergeCell ref="H29:I29"/>
    <mergeCell ref="K29:L29"/>
    <mergeCell ref="N29:O29"/>
    <mergeCell ref="AI29:AJ29"/>
    <mergeCell ref="Q29:R29"/>
    <mergeCell ref="T29:U29"/>
    <mergeCell ref="W29:X29"/>
    <mergeCell ref="Z29:AA29"/>
    <mergeCell ref="AC29:AD29"/>
    <mergeCell ref="AF29:AG29"/>
    <mergeCell ref="B28:C28"/>
    <mergeCell ref="E28:F28"/>
    <mergeCell ref="H28:I28"/>
    <mergeCell ref="K28:L28"/>
    <mergeCell ref="N28:O28"/>
    <mergeCell ref="Q28:R28"/>
    <mergeCell ref="T28:U28"/>
    <mergeCell ref="W28:X28"/>
    <mergeCell ref="Z28:AA28"/>
    <mergeCell ref="B26:C26"/>
    <mergeCell ref="E26:F26"/>
    <mergeCell ref="H26:I26"/>
    <mergeCell ref="K26:L26"/>
    <mergeCell ref="N26:O26"/>
    <mergeCell ref="AI26:AJ26"/>
    <mergeCell ref="B27:C27"/>
    <mergeCell ref="E27:F27"/>
    <mergeCell ref="H27:I27"/>
    <mergeCell ref="K27:L27"/>
    <mergeCell ref="N27:O27"/>
    <mergeCell ref="Q27:R27"/>
    <mergeCell ref="T27:U27"/>
    <mergeCell ref="W27:X27"/>
    <mergeCell ref="Z27:AA27"/>
    <mergeCell ref="Q26:R26"/>
    <mergeCell ref="T26:U26"/>
    <mergeCell ref="W26:X26"/>
    <mergeCell ref="Z26:AA26"/>
    <mergeCell ref="AC26:AD26"/>
    <mergeCell ref="AF26:AG26"/>
    <mergeCell ref="AC27:AD27"/>
    <mergeCell ref="AF27:AG27"/>
    <mergeCell ref="AI27:AJ27"/>
    <mergeCell ref="AC24:AD24"/>
    <mergeCell ref="AF24:AG24"/>
    <mergeCell ref="AI24:AJ24"/>
    <mergeCell ref="B25:C25"/>
    <mergeCell ref="E25:F25"/>
    <mergeCell ref="H25:I25"/>
    <mergeCell ref="K25:L25"/>
    <mergeCell ref="N25:O25"/>
    <mergeCell ref="Q25:R25"/>
    <mergeCell ref="T25:U25"/>
    <mergeCell ref="W25:X25"/>
    <mergeCell ref="Z25:AA25"/>
    <mergeCell ref="AC25:AD25"/>
    <mergeCell ref="AF25:AG25"/>
    <mergeCell ref="AI25:AJ25"/>
    <mergeCell ref="B24:C24"/>
    <mergeCell ref="E24:F24"/>
    <mergeCell ref="H24:I24"/>
    <mergeCell ref="K24:L24"/>
    <mergeCell ref="N24:O24"/>
    <mergeCell ref="Q24:R24"/>
    <mergeCell ref="T24:U24"/>
    <mergeCell ref="W24:X24"/>
    <mergeCell ref="Z24:AA24"/>
    <mergeCell ref="AC22:AD22"/>
    <mergeCell ref="AF22:AG22"/>
    <mergeCell ref="AI22:AJ22"/>
    <mergeCell ref="B23:C23"/>
    <mergeCell ref="E23:F23"/>
    <mergeCell ref="H23:I23"/>
    <mergeCell ref="K23:L23"/>
    <mergeCell ref="N23:O23"/>
    <mergeCell ref="AI23:AJ23"/>
    <mergeCell ref="Q23:R23"/>
    <mergeCell ref="T23:U23"/>
    <mergeCell ref="W23:X23"/>
    <mergeCell ref="Z23:AA23"/>
    <mergeCell ref="AC23:AD23"/>
    <mergeCell ref="AF23:AG23"/>
    <mergeCell ref="B22:C22"/>
    <mergeCell ref="E22:F22"/>
    <mergeCell ref="H22:I22"/>
    <mergeCell ref="K22:L22"/>
    <mergeCell ref="N22:O22"/>
    <mergeCell ref="Q22:R22"/>
    <mergeCell ref="T22:U22"/>
    <mergeCell ref="W22:X22"/>
    <mergeCell ref="Z22:AA22"/>
    <mergeCell ref="B20:C20"/>
    <mergeCell ref="E20:F20"/>
    <mergeCell ref="H20:I20"/>
    <mergeCell ref="K20:L20"/>
    <mergeCell ref="N20:O20"/>
    <mergeCell ref="AI20:AJ20"/>
    <mergeCell ref="B21:C21"/>
    <mergeCell ref="E21:F21"/>
    <mergeCell ref="H21:I21"/>
    <mergeCell ref="K21:L21"/>
    <mergeCell ref="N21:O21"/>
    <mergeCell ref="Q21:R21"/>
    <mergeCell ref="T21:U21"/>
    <mergeCell ref="W21:X21"/>
    <mergeCell ref="Z21:AA21"/>
    <mergeCell ref="Q20:R20"/>
    <mergeCell ref="T20:U20"/>
    <mergeCell ref="W20:X20"/>
    <mergeCell ref="Z20:AA20"/>
    <mergeCell ref="AC20:AD20"/>
    <mergeCell ref="AF20:AG20"/>
    <mergeCell ref="AC21:AD21"/>
    <mergeCell ref="AF21:AG21"/>
    <mergeCell ref="AI21:AJ21"/>
    <mergeCell ref="AC18:AD18"/>
    <mergeCell ref="AF18:AG18"/>
    <mergeCell ref="AI18:AJ18"/>
    <mergeCell ref="B19:C19"/>
    <mergeCell ref="E19:F19"/>
    <mergeCell ref="H19:I19"/>
    <mergeCell ref="K19:L19"/>
    <mergeCell ref="N19:O19"/>
    <mergeCell ref="Q19:R19"/>
    <mergeCell ref="T19:U19"/>
    <mergeCell ref="W19:X19"/>
    <mergeCell ref="Z19:AA19"/>
    <mergeCell ref="AC19:AD19"/>
    <mergeCell ref="AF19:AG19"/>
    <mergeCell ref="AI19:AJ19"/>
    <mergeCell ref="B18:C18"/>
    <mergeCell ref="E18:F18"/>
    <mergeCell ref="H18:I18"/>
    <mergeCell ref="K18:L18"/>
    <mergeCell ref="N18:O18"/>
    <mergeCell ref="Q18:R18"/>
    <mergeCell ref="T18:U18"/>
    <mergeCell ref="W18:X18"/>
    <mergeCell ref="Z18:AA18"/>
    <mergeCell ref="AC16:AD16"/>
    <mergeCell ref="AF16:AG16"/>
    <mergeCell ref="AI16:AJ16"/>
    <mergeCell ref="B17:C17"/>
    <mergeCell ref="E17:F17"/>
    <mergeCell ref="H17:I17"/>
    <mergeCell ref="K17:L17"/>
    <mergeCell ref="N17:O17"/>
    <mergeCell ref="AI17:AJ17"/>
    <mergeCell ref="Q17:R17"/>
    <mergeCell ref="T17:U17"/>
    <mergeCell ref="W17:X17"/>
    <mergeCell ref="Z17:AA17"/>
    <mergeCell ref="AC17:AD17"/>
    <mergeCell ref="AF17:AG17"/>
    <mergeCell ref="B16:C16"/>
    <mergeCell ref="E16:F16"/>
    <mergeCell ref="H16:I16"/>
    <mergeCell ref="K16:L16"/>
    <mergeCell ref="N16:O16"/>
    <mergeCell ref="Q16:R16"/>
    <mergeCell ref="T16:U16"/>
    <mergeCell ref="W16:X16"/>
    <mergeCell ref="Z16:AA16"/>
    <mergeCell ref="AD1:AJ1"/>
    <mergeCell ref="C8:E8"/>
    <mergeCell ref="F8:AJ8"/>
    <mergeCell ref="B9:B10"/>
    <mergeCell ref="C9:E9"/>
    <mergeCell ref="F9:AJ9"/>
    <mergeCell ref="C10:E10"/>
    <mergeCell ref="F10:AJ10"/>
    <mergeCell ref="B11:B12"/>
    <mergeCell ref="C11:E12"/>
    <mergeCell ref="F11:AJ12"/>
  </mergeCells>
  <phoneticPr fontId="12"/>
  <conditionalFormatting sqref="B17:C47 H17:I47 N17:O47 T17:U47 Z17:AA47 AF17:AG47">
    <cfRule type="expression" dxfId="50" priority="15">
      <formula>COUNTIF($AQ$15:$AQ$71,B17)=1</formula>
    </cfRule>
    <cfRule type="expression" dxfId="49" priority="16">
      <formula>D17="日"</formula>
    </cfRule>
    <cfRule type="expression" dxfId="48" priority="17">
      <formula>D17="土"</formula>
    </cfRule>
  </conditionalFormatting>
  <conditionalFormatting sqref="B17:F47">
    <cfRule type="expression" dxfId="47" priority="5">
      <formula>$B17&lt;$AQ$13</formula>
    </cfRule>
  </conditionalFormatting>
  <conditionalFormatting sqref="C14 E14">
    <cfRule type="expression" dxfId="46" priority="11">
      <formula>C14=""</formula>
    </cfRule>
  </conditionalFormatting>
  <conditionalFormatting sqref="D17:D47 J17:J47 P17:P47 V17:V47 AB17:AB47 AH17:AH47">
    <cfRule type="expression" dxfId="45" priority="18">
      <formula>COUNTIF($AQ$15:$AQ$71,B17)=1</formula>
    </cfRule>
    <cfRule type="expression" dxfId="44" priority="19">
      <formula>D17="日"</formula>
    </cfRule>
    <cfRule type="expression" dxfId="43" priority="20">
      <formula>D17="土"</formula>
    </cfRule>
  </conditionalFormatting>
  <conditionalFormatting sqref="E17:F47 K17:L47 Q17:R47 W17:X47 AC17:AD47 AI17:AJ47">
    <cfRule type="expression" dxfId="42" priority="12">
      <formula>E17="③"</formula>
    </cfRule>
    <cfRule type="expression" dxfId="41" priority="13">
      <formula>E17="②"</formula>
    </cfRule>
    <cfRule type="expression" dxfId="40" priority="14">
      <formula>E17="①"</formula>
    </cfRule>
  </conditionalFormatting>
  <conditionalFormatting sqref="E17:F47">
    <cfRule type="expression" dxfId="39" priority="10">
      <formula>E17=""</formula>
    </cfRule>
  </conditionalFormatting>
  <conditionalFormatting sqref="I14 O14 U14 AA14 AG14">
    <cfRule type="expression" dxfId="38" priority="3">
      <formula>I14=""</formula>
    </cfRule>
  </conditionalFormatting>
  <conditionalFormatting sqref="K14 Q14 W14 AC14 AI14">
    <cfRule type="expression" dxfId="37" priority="2">
      <formula>K14=""</formula>
    </cfRule>
  </conditionalFormatting>
  <conditionalFormatting sqref="K17:L47">
    <cfRule type="expression" dxfId="36" priority="9">
      <formula>K17=""</formula>
    </cfRule>
  </conditionalFormatting>
  <conditionalFormatting sqref="Q17:R47">
    <cfRule type="expression" dxfId="35" priority="8">
      <formula>Q17=""</formula>
    </cfRule>
  </conditionalFormatting>
  <conditionalFormatting sqref="W17:X47">
    <cfRule type="expression" dxfId="34" priority="7">
      <formula>W17=""</formula>
    </cfRule>
  </conditionalFormatting>
  <conditionalFormatting sqref="AC17:AD47">
    <cfRule type="expression" dxfId="33" priority="6">
      <formula>AC17=""</formula>
    </cfRule>
  </conditionalFormatting>
  <conditionalFormatting sqref="AI17:AJ47">
    <cfRule type="expression" dxfId="32" priority="4">
      <formula>AI17=""</formula>
    </cfRule>
  </conditionalFormatting>
  <dataValidations count="1">
    <dataValidation type="list" allowBlank="1" showInputMessage="1" showErrorMessage="1" errorTitle="数値が違います" error="休日・休暇の場合①②③のいずれかを入力してください。_x000a_出勤している場合は空欄となります。" sqref="E17:F47 W17:Y47 AC17:AE47 K17:L47 Q17:R47 AI17:AJ47" xr:uid="{1E1A6A33-B173-461B-9C1B-BB20004E48A8}">
      <formula1>"①,②,③"</formula1>
    </dataValidation>
  </dataValidations>
  <pageMargins left="0.70866141732283472" right="0.70866141732283472" top="0.43307086614173229" bottom="0.39370078740157483" header="0.31496062992125984" footer="0.31496062992125984"/>
  <pageSetup paperSize="9" scale="57" orientation="portrait" blackAndWhite="1" r:id="rId1"/>
  <headerFooter>
    <oddFooter xml:space="preserve">&amp;C&amp;20 
4
</oddFooter>
  </headerFooter>
  <rowBreaks count="1" manualBreakCount="1">
    <brk id="64" max="35" man="1"/>
  </row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E364E64-C8DD-4A34-BEB6-DF57CD87DE24}">
          <x14:formula1>
            <xm:f>入力規則!$F$5:$F$7</xm:f>
          </x14:formula1>
          <xm:sqref>C14 I14 O14 U14 AA14 AG14</xm:sqref>
        </x14:dataValidation>
        <x14:dataValidation type="list" allowBlank="1" showInputMessage="1" showErrorMessage="1" xr:uid="{A96197EB-BD95-4EDE-8841-646E9EEDC637}">
          <x14:formula1>
            <xm:f>入力規則!$G$2:$G$13</xm:f>
          </x14:formula1>
          <xm:sqref>E14 K14 Q14 W14 AC14 AI14</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2">
    <tabColor rgb="FF538DD5"/>
  </sheetPr>
  <dimension ref="A1:AN31"/>
  <sheetViews>
    <sheetView showGridLines="0" zoomScaleNormal="100" zoomScaleSheetLayoutView="100" workbookViewId="0">
      <selection activeCell="H13" sqref="H13"/>
    </sheetView>
  </sheetViews>
  <sheetFormatPr defaultColWidth="2.75" defaultRowHeight="16.5" customHeight="1"/>
  <cols>
    <col min="1" max="1" width="2.75" style="10"/>
    <col min="2" max="2" width="4.5" style="10" customWidth="1"/>
    <col min="3" max="6" width="2.75" style="10"/>
    <col min="7" max="7" width="4.125" style="10" customWidth="1"/>
    <col min="8" max="26" width="3.125" style="10" customWidth="1"/>
    <col min="27" max="27" width="2.125" style="10" customWidth="1"/>
    <col min="28" max="36" width="3.125" style="10" customWidth="1"/>
    <col min="37" max="37" width="44.125" style="26" customWidth="1"/>
    <col min="38" max="38" width="7.875" style="26" customWidth="1"/>
    <col min="39" max="39" width="13.5" style="15" hidden="1" customWidth="1"/>
    <col min="40" max="40" width="9.375" style="15" hidden="1" customWidth="1"/>
    <col min="41" max="45" width="6.75" style="10" customWidth="1"/>
    <col min="46" max="16384" width="2.75" style="10"/>
  </cols>
  <sheetData>
    <row r="1" spans="1:40" ht="16.5" customHeight="1">
      <c r="A1" s="19"/>
      <c r="O1" s="34"/>
      <c r="S1" s="40"/>
      <c r="T1" s="40"/>
      <c r="AI1" s="278" t="str">
        <f>申1!X1</f>
        <v>令和６年度もっとパパ</v>
      </c>
      <c r="AJ1" s="33"/>
      <c r="AK1" s="40"/>
      <c r="AL1" s="40"/>
    </row>
    <row r="2" spans="1:40" s="17" customFormat="1" ht="24" customHeight="1">
      <c r="A2" s="125">
        <v>7</v>
      </c>
      <c r="B2" s="125" t="s">
        <v>254</v>
      </c>
      <c r="C2" s="125"/>
      <c r="D2" s="125"/>
      <c r="E2" s="47"/>
      <c r="F2" s="47"/>
      <c r="G2" s="47"/>
      <c r="H2" s="47"/>
      <c r="I2" s="44"/>
      <c r="J2" s="44"/>
      <c r="K2" s="44"/>
      <c r="L2" s="44"/>
      <c r="M2" s="44"/>
      <c r="N2" s="44"/>
      <c r="O2" s="44"/>
      <c r="P2" s="44"/>
      <c r="Q2" s="47"/>
      <c r="R2" s="47"/>
      <c r="S2" s="56"/>
      <c r="T2" s="125"/>
      <c r="U2" s="47"/>
      <c r="V2" s="47"/>
      <c r="W2" s="47"/>
      <c r="X2" s="47"/>
      <c r="Y2" s="44"/>
      <c r="Z2" s="44"/>
      <c r="AA2" s="44"/>
      <c r="AB2" s="44"/>
      <c r="AC2" s="44"/>
      <c r="AD2" s="44"/>
      <c r="AE2" s="44"/>
      <c r="AF2" s="44"/>
      <c r="AK2" s="137"/>
      <c r="AL2" s="137"/>
      <c r="AM2" s="15"/>
      <c r="AN2" s="15"/>
    </row>
    <row r="3" spans="1:40" s="18" customFormat="1" ht="13.5">
      <c r="A3" s="125"/>
      <c r="B3" s="125"/>
      <c r="C3" s="125" t="s">
        <v>255</v>
      </c>
      <c r="D3" s="125"/>
      <c r="E3" s="125"/>
      <c r="F3" s="125"/>
      <c r="G3" s="125"/>
      <c r="H3" s="125"/>
      <c r="I3" s="125"/>
      <c r="J3" s="125"/>
      <c r="K3" s="125"/>
      <c r="L3" s="125"/>
      <c r="M3" s="125"/>
      <c r="N3" s="125"/>
      <c r="O3" s="125"/>
      <c r="P3" s="125"/>
      <c r="Q3" s="125"/>
      <c r="R3" s="125"/>
      <c r="S3" s="125"/>
      <c r="T3" s="125"/>
      <c r="U3" s="125"/>
      <c r="V3" s="125"/>
      <c r="W3" s="125"/>
      <c r="X3" s="125"/>
      <c r="Y3" s="125"/>
      <c r="Z3" s="125"/>
      <c r="AA3" s="125"/>
      <c r="AK3" s="138"/>
      <c r="AL3" s="138"/>
      <c r="AM3" s="129">
        <f>DATEVALUE("2024/4/1")</f>
        <v>45383</v>
      </c>
      <c r="AN3" s="130">
        <f>AM3</f>
        <v>45383</v>
      </c>
    </row>
    <row r="4" spans="1:40" s="18" customFormat="1" ht="42.75" customHeight="1">
      <c r="C4" s="18" t="s">
        <v>320</v>
      </c>
      <c r="AK4" s="138"/>
      <c r="AL4" s="138"/>
      <c r="AM4" s="129">
        <f>DATEVALUE("2025/3/31")</f>
        <v>45747</v>
      </c>
      <c r="AN4" s="130">
        <f>AM4</f>
        <v>45747</v>
      </c>
    </row>
    <row r="5" spans="1:40" s="18" customFormat="1" ht="21.75" customHeight="1">
      <c r="B5" s="57"/>
      <c r="C5" s="46" t="s">
        <v>111</v>
      </c>
      <c r="D5" s="46" t="s">
        <v>123</v>
      </c>
      <c r="E5" s="46"/>
      <c r="F5" s="46"/>
      <c r="G5" s="46"/>
      <c r="H5" s="46"/>
      <c r="I5" s="46"/>
      <c r="J5" s="46"/>
      <c r="K5" s="46"/>
      <c r="L5" s="46"/>
      <c r="M5" s="46"/>
      <c r="N5" s="46"/>
      <c r="O5" s="46"/>
      <c r="P5" s="46"/>
      <c r="Q5" s="42"/>
      <c r="R5" s="42"/>
      <c r="S5" s="42"/>
      <c r="T5" s="42"/>
      <c r="U5" s="42"/>
      <c r="V5" s="42"/>
      <c r="W5" s="42"/>
      <c r="X5" s="42"/>
      <c r="Y5" s="42"/>
      <c r="Z5" s="42"/>
      <c r="AA5" s="42"/>
      <c r="AB5" s="632"/>
      <c r="AC5" s="632"/>
      <c r="AD5" s="632"/>
      <c r="AE5" s="632"/>
      <c r="AF5" s="632"/>
      <c r="AG5" s="632"/>
      <c r="AH5" s="365"/>
      <c r="AM5" s="131" t="b">
        <v>0</v>
      </c>
      <c r="AN5" s="131">
        <f>IF(AM5=FALSE,0,1)</f>
        <v>0</v>
      </c>
    </row>
    <row r="6" spans="1:40" s="18" customFormat="1" ht="21.75" customHeight="1">
      <c r="B6" s="37"/>
      <c r="C6" s="54"/>
      <c r="D6" s="58" t="s">
        <v>321</v>
      </c>
      <c r="E6" s="58"/>
      <c r="F6" s="58"/>
      <c r="G6" s="58"/>
      <c r="H6" s="58"/>
      <c r="I6" s="58"/>
      <c r="J6" s="58"/>
      <c r="K6" s="58"/>
      <c r="L6" s="58"/>
      <c r="M6" s="58"/>
      <c r="N6" s="58"/>
      <c r="O6" s="58"/>
      <c r="P6" s="58"/>
      <c r="Q6" s="59"/>
      <c r="R6" s="59"/>
      <c r="S6" s="59"/>
      <c r="T6" s="59"/>
      <c r="U6" s="59"/>
      <c r="V6" s="59"/>
      <c r="W6" s="59"/>
      <c r="X6" s="59"/>
      <c r="Y6" s="59"/>
      <c r="Z6" s="59"/>
      <c r="AA6" s="59"/>
      <c r="AB6" s="633"/>
      <c r="AC6" s="633"/>
      <c r="AD6" s="633"/>
      <c r="AE6" s="633"/>
      <c r="AF6" s="633"/>
      <c r="AG6" s="633"/>
      <c r="AH6" s="367"/>
      <c r="AM6" s="131"/>
      <c r="AN6" s="131"/>
    </row>
    <row r="7" spans="1:40" s="18" customFormat="1" ht="29.45" customHeight="1">
      <c r="B7" s="43"/>
      <c r="C7" s="623" t="s">
        <v>97</v>
      </c>
      <c r="D7" s="624"/>
      <c r="E7" s="624"/>
      <c r="F7" s="624"/>
      <c r="G7" s="269" t="s">
        <v>1</v>
      </c>
      <c r="H7" s="120"/>
      <c r="I7" s="121" t="s">
        <v>2</v>
      </c>
      <c r="J7" s="120"/>
      <c r="K7" s="121" t="s">
        <v>3</v>
      </c>
      <c r="L7" s="120"/>
      <c r="M7" s="121" t="s">
        <v>4</v>
      </c>
      <c r="N7" s="196"/>
      <c r="O7" s="121"/>
      <c r="P7" s="196"/>
      <c r="Q7" s="121"/>
      <c r="R7" s="139"/>
      <c r="S7" s="139"/>
      <c r="T7" s="139"/>
      <c r="U7" s="140"/>
      <c r="V7" s="140"/>
      <c r="W7" s="140"/>
      <c r="X7" s="140"/>
      <c r="Y7" s="140"/>
      <c r="Z7" s="140"/>
      <c r="AA7" s="140"/>
      <c r="AB7" s="140"/>
      <c r="AC7" s="140"/>
      <c r="AD7" s="140"/>
      <c r="AE7" s="140"/>
      <c r="AF7" s="140"/>
      <c r="AG7" s="140"/>
      <c r="AH7" s="141"/>
      <c r="AK7" s="124" t="str">
        <f>IF(AM7=1,"",IF(OR(AM7&lt;$AN$3,AM7&gt;$AN$4),"※　実施日は令和6年4月1日～令和7年3月31日"&amp;CHAR(10)&amp;"　　 までです",""))</f>
        <v/>
      </c>
      <c r="AM7" s="131">
        <f>IFERROR(DATEVALUE(CONCATENATE(K7,L7,M7,N7,O7,P7,Q7)),1)</f>
        <v>1</v>
      </c>
      <c r="AN7" s="131"/>
    </row>
    <row r="8" spans="1:40" s="18" customFormat="1" ht="26.25" customHeight="1">
      <c r="B8" s="43"/>
      <c r="C8" s="634" t="s">
        <v>98</v>
      </c>
      <c r="D8" s="635"/>
      <c r="E8" s="635"/>
      <c r="F8" s="636"/>
      <c r="G8" s="142"/>
      <c r="H8" s="143"/>
      <c r="I8" s="144"/>
      <c r="J8" s="144"/>
      <c r="K8" s="638"/>
      <c r="L8" s="638"/>
      <c r="M8" s="144" t="s">
        <v>276</v>
      </c>
      <c r="N8" s="144"/>
      <c r="O8" s="637"/>
      <c r="P8" s="637"/>
      <c r="Q8" s="144"/>
      <c r="R8" s="144"/>
      <c r="S8" s="144"/>
      <c r="T8" s="144"/>
      <c r="U8" s="143"/>
      <c r="V8" s="143"/>
      <c r="W8" s="143"/>
      <c r="X8" s="143"/>
      <c r="Y8" s="143"/>
      <c r="Z8" s="143"/>
      <c r="AA8" s="143"/>
      <c r="AB8" s="143"/>
      <c r="AC8" s="143"/>
      <c r="AD8" s="143"/>
      <c r="AE8" s="143"/>
      <c r="AF8" s="143"/>
      <c r="AG8" s="143"/>
      <c r="AH8" s="146"/>
      <c r="AM8" s="131"/>
      <c r="AN8" s="131"/>
    </row>
    <row r="9" spans="1:40" s="18" customFormat="1" ht="26.25" customHeight="1">
      <c r="B9" s="43"/>
      <c r="C9" s="634" t="s">
        <v>99</v>
      </c>
      <c r="D9" s="635"/>
      <c r="E9" s="635"/>
      <c r="F9" s="636"/>
      <c r="G9" s="145"/>
      <c r="H9" s="144"/>
      <c r="I9" s="144"/>
      <c r="J9" s="144"/>
      <c r="K9" s="638"/>
      <c r="L9" s="638"/>
      <c r="M9" s="144" t="s">
        <v>276</v>
      </c>
      <c r="N9" s="144"/>
      <c r="O9" s="637"/>
      <c r="P9" s="637"/>
      <c r="Q9" s="144"/>
      <c r="R9" s="144"/>
      <c r="S9" s="144"/>
      <c r="T9" s="144"/>
      <c r="U9" s="144"/>
      <c r="V9" s="144"/>
      <c r="W9" s="144"/>
      <c r="X9" s="144"/>
      <c r="Y9" s="144"/>
      <c r="Z9" s="144"/>
      <c r="AA9" s="144"/>
      <c r="AB9" s="144"/>
      <c r="AC9" s="144"/>
      <c r="AD9" s="144"/>
      <c r="AE9" s="144"/>
      <c r="AF9" s="144"/>
      <c r="AG9" s="144"/>
      <c r="AH9" s="147"/>
      <c r="AM9" s="131"/>
      <c r="AN9" s="131"/>
    </row>
    <row r="10" spans="1:40" s="18" customFormat="1" ht="57.6" customHeight="1">
      <c r="B10" s="43"/>
      <c r="C10" s="625" t="s">
        <v>100</v>
      </c>
      <c r="D10" s="626"/>
      <c r="E10" s="626"/>
      <c r="F10" s="627"/>
      <c r="G10" s="629"/>
      <c r="H10" s="630"/>
      <c r="I10" s="630"/>
      <c r="J10" s="630"/>
      <c r="K10" s="630"/>
      <c r="L10" s="630"/>
      <c r="M10" s="630"/>
      <c r="N10" s="630"/>
      <c r="O10" s="630"/>
      <c r="P10" s="630"/>
      <c r="Q10" s="630"/>
      <c r="R10" s="630"/>
      <c r="S10" s="630"/>
      <c r="T10" s="630"/>
      <c r="U10" s="630"/>
      <c r="V10" s="630"/>
      <c r="W10" s="630"/>
      <c r="X10" s="630"/>
      <c r="Y10" s="630"/>
      <c r="Z10" s="630"/>
      <c r="AA10" s="630"/>
      <c r="AB10" s="630"/>
      <c r="AC10" s="630"/>
      <c r="AD10" s="630"/>
      <c r="AE10" s="630"/>
      <c r="AF10" s="630"/>
      <c r="AG10" s="630"/>
      <c r="AH10" s="631"/>
      <c r="AM10" s="131"/>
      <c r="AN10" s="131"/>
    </row>
    <row r="11" spans="1:40" s="18" customFormat="1" ht="18" customHeight="1">
      <c r="B11" s="57"/>
      <c r="C11" s="46" t="s">
        <v>112</v>
      </c>
      <c r="D11" s="46" t="s">
        <v>124</v>
      </c>
      <c r="E11" s="46"/>
      <c r="F11" s="46"/>
      <c r="G11" s="47"/>
      <c r="H11" s="47"/>
      <c r="I11" s="47"/>
      <c r="J11" s="47"/>
      <c r="K11" s="47"/>
      <c r="L11" s="47"/>
      <c r="M11" s="47"/>
      <c r="N11" s="47"/>
      <c r="O11" s="47"/>
      <c r="P11" s="47"/>
      <c r="Q11" s="17"/>
      <c r="R11" s="17"/>
      <c r="S11" s="17"/>
      <c r="T11" s="17"/>
      <c r="U11" s="17"/>
      <c r="V11" s="17"/>
      <c r="W11" s="17"/>
      <c r="X11" s="17"/>
      <c r="Y11" s="17"/>
      <c r="Z11" s="17"/>
      <c r="AA11" s="17"/>
      <c r="AB11" s="17"/>
      <c r="AC11" s="632"/>
      <c r="AD11" s="632"/>
      <c r="AE11" s="632"/>
      <c r="AF11" s="632"/>
      <c r="AG11" s="632"/>
      <c r="AH11" s="365"/>
      <c r="AM11" s="131" t="b">
        <v>0</v>
      </c>
      <c r="AN11" s="131">
        <f>IF(AM11=FALSE,0,1)</f>
        <v>0</v>
      </c>
    </row>
    <row r="12" spans="1:40" s="18" customFormat="1" ht="18" customHeight="1">
      <c r="B12" s="37"/>
      <c r="C12" s="54"/>
      <c r="D12" s="58" t="s">
        <v>114</v>
      </c>
      <c r="E12" s="54"/>
      <c r="F12" s="54"/>
      <c r="G12" s="54"/>
      <c r="H12" s="54"/>
      <c r="I12" s="54"/>
      <c r="J12" s="54"/>
      <c r="K12" s="54"/>
      <c r="L12" s="54"/>
      <c r="M12" s="54"/>
      <c r="N12" s="54"/>
      <c r="O12" s="54"/>
      <c r="P12" s="54"/>
      <c r="Q12" s="45"/>
      <c r="R12" s="45"/>
      <c r="S12" s="45"/>
      <c r="T12" s="45"/>
      <c r="U12" s="45"/>
      <c r="V12" s="45"/>
      <c r="W12" s="45"/>
      <c r="X12" s="45"/>
      <c r="Y12" s="45"/>
      <c r="Z12" s="45"/>
      <c r="AA12" s="45"/>
      <c r="AB12" s="45"/>
      <c r="AC12" s="633"/>
      <c r="AD12" s="633"/>
      <c r="AE12" s="633"/>
      <c r="AF12" s="633"/>
      <c r="AG12" s="633"/>
      <c r="AH12" s="367"/>
      <c r="AM12" s="131"/>
      <c r="AN12" s="131"/>
    </row>
    <row r="13" spans="1:40" s="18" customFormat="1" ht="29.45" customHeight="1">
      <c r="B13" s="37"/>
      <c r="C13" s="623" t="s">
        <v>101</v>
      </c>
      <c r="D13" s="624"/>
      <c r="E13" s="624"/>
      <c r="F13" s="624"/>
      <c r="G13" s="269" t="s">
        <v>1</v>
      </c>
      <c r="H13" s="120"/>
      <c r="I13" s="121" t="s">
        <v>2</v>
      </c>
      <c r="J13" s="120"/>
      <c r="K13" s="121" t="s">
        <v>3</v>
      </c>
      <c r="L13" s="120"/>
      <c r="M13" s="121" t="s">
        <v>4</v>
      </c>
      <c r="N13" s="196"/>
      <c r="O13" s="121"/>
      <c r="P13" s="196"/>
      <c r="Q13" s="121"/>
      <c r="R13" s="148"/>
      <c r="S13" s="148"/>
      <c r="T13" s="148"/>
      <c r="U13" s="148"/>
      <c r="V13" s="148"/>
      <c r="W13" s="148"/>
      <c r="X13" s="148"/>
      <c r="Y13" s="148"/>
      <c r="Z13" s="148"/>
      <c r="AA13" s="148"/>
      <c r="AB13" s="148"/>
      <c r="AC13" s="148"/>
      <c r="AD13" s="148"/>
      <c r="AE13" s="148"/>
      <c r="AF13" s="148"/>
      <c r="AG13" s="148"/>
      <c r="AH13" s="149"/>
      <c r="AK13" s="124" t="str">
        <f>IF(AM13=1,"",IF(OR(AM13&lt;$AN$3,AM13&gt;$AN$4),"※　設置日は令和6年4月1日～令和7年3月31日"&amp;CHAR(10)&amp;"　　 までです",""))</f>
        <v/>
      </c>
      <c r="AM13" s="131">
        <f>IFERROR(DATEVALUE(CONCATENATE(K13,L13,M13,N13,O13,P13,Q13)),1)</f>
        <v>1</v>
      </c>
      <c r="AN13" s="131"/>
    </row>
    <row r="14" spans="1:40" s="18" customFormat="1" ht="57.6" customHeight="1">
      <c r="B14" s="49"/>
      <c r="C14" s="490" t="s">
        <v>115</v>
      </c>
      <c r="D14" s="491"/>
      <c r="E14" s="491"/>
      <c r="F14" s="628"/>
      <c r="G14" s="629"/>
      <c r="H14" s="630"/>
      <c r="I14" s="630"/>
      <c r="J14" s="630"/>
      <c r="K14" s="630"/>
      <c r="L14" s="630"/>
      <c r="M14" s="630"/>
      <c r="N14" s="630"/>
      <c r="O14" s="630"/>
      <c r="P14" s="630"/>
      <c r="Q14" s="630"/>
      <c r="R14" s="630"/>
      <c r="S14" s="630"/>
      <c r="T14" s="630"/>
      <c r="U14" s="630"/>
      <c r="V14" s="630"/>
      <c r="W14" s="630"/>
      <c r="X14" s="630"/>
      <c r="Y14" s="630"/>
      <c r="Z14" s="630"/>
      <c r="AA14" s="630"/>
      <c r="AB14" s="630"/>
      <c r="AC14" s="630"/>
      <c r="AD14" s="630"/>
      <c r="AE14" s="630"/>
      <c r="AF14" s="630"/>
      <c r="AG14" s="630"/>
      <c r="AH14" s="631"/>
      <c r="AM14" s="131"/>
      <c r="AN14" s="131"/>
    </row>
    <row r="15" spans="1:40" s="18" customFormat="1" ht="21" customHeight="1">
      <c r="B15" s="57"/>
      <c r="C15" s="46" t="s">
        <v>113</v>
      </c>
      <c r="D15" s="46" t="s">
        <v>109</v>
      </c>
      <c r="E15" s="46"/>
      <c r="F15" s="46"/>
      <c r="G15" s="47"/>
      <c r="H15" s="47"/>
      <c r="I15" s="47"/>
      <c r="J15" s="47"/>
      <c r="K15" s="46"/>
      <c r="L15" s="46"/>
      <c r="M15" s="46"/>
      <c r="N15" s="46"/>
      <c r="O15" s="46"/>
      <c r="P15" s="46"/>
      <c r="Q15" s="42"/>
      <c r="R15" s="42"/>
      <c r="S15" s="42"/>
      <c r="T15" s="42"/>
      <c r="U15" s="42"/>
      <c r="V15" s="42"/>
      <c r="W15" s="42"/>
      <c r="X15" s="42"/>
      <c r="Y15" s="42"/>
      <c r="Z15" s="42"/>
      <c r="AA15" s="42"/>
      <c r="AB15" s="42"/>
      <c r="AC15" s="42"/>
      <c r="AD15" s="42"/>
      <c r="AE15" s="42"/>
      <c r="AF15" s="42"/>
      <c r="AG15" s="78"/>
      <c r="AH15" s="79"/>
      <c r="AM15" s="131" t="b">
        <v>0</v>
      </c>
      <c r="AN15" s="131">
        <f>IF(AM15=FALSE,0,1)</f>
        <v>0</v>
      </c>
    </row>
    <row r="16" spans="1:40" s="18" customFormat="1" ht="13.5">
      <c r="B16" s="37"/>
      <c r="C16" s="54"/>
      <c r="D16" s="58" t="s">
        <v>103</v>
      </c>
      <c r="E16" s="54"/>
      <c r="F16" s="54"/>
      <c r="G16" s="54"/>
      <c r="H16" s="54"/>
      <c r="I16" s="54"/>
      <c r="J16" s="54"/>
      <c r="K16" s="54"/>
      <c r="L16" s="54"/>
      <c r="M16" s="54"/>
      <c r="N16" s="54"/>
      <c r="O16" s="54"/>
      <c r="P16" s="54"/>
      <c r="Q16" s="45"/>
      <c r="R16" s="45"/>
      <c r="S16" s="45"/>
      <c r="T16" s="45"/>
      <c r="U16" s="45"/>
      <c r="V16" s="45"/>
      <c r="W16" s="45"/>
      <c r="X16" s="45"/>
      <c r="Y16" s="45"/>
      <c r="Z16" s="45"/>
      <c r="AA16" s="45"/>
      <c r="AB16" s="45"/>
      <c r="AC16" s="45"/>
      <c r="AD16" s="45"/>
      <c r="AE16" s="45"/>
      <c r="AF16" s="45"/>
      <c r="AG16" s="80"/>
      <c r="AH16" s="81"/>
      <c r="AM16" s="131"/>
      <c r="AN16" s="131"/>
    </row>
    <row r="17" spans="1:40" s="18" customFormat="1" ht="29.45" customHeight="1">
      <c r="B17" s="48"/>
      <c r="C17" s="623" t="s">
        <v>102</v>
      </c>
      <c r="D17" s="624"/>
      <c r="E17" s="624"/>
      <c r="F17" s="624"/>
      <c r="G17" s="269" t="s">
        <v>1</v>
      </c>
      <c r="H17" s="120"/>
      <c r="I17" s="121" t="s">
        <v>2</v>
      </c>
      <c r="J17" s="120"/>
      <c r="K17" s="121" t="s">
        <v>3</v>
      </c>
      <c r="L17" s="120"/>
      <c r="M17" s="121" t="s">
        <v>4</v>
      </c>
      <c r="N17" s="196"/>
      <c r="O17" s="121"/>
      <c r="P17" s="196"/>
      <c r="Q17" s="121"/>
      <c r="R17" s="148"/>
      <c r="S17" s="148"/>
      <c r="T17" s="148"/>
      <c r="U17" s="148"/>
      <c r="V17" s="148"/>
      <c r="W17" s="148"/>
      <c r="X17" s="148"/>
      <c r="Y17" s="148"/>
      <c r="Z17" s="148"/>
      <c r="AA17" s="148"/>
      <c r="AB17" s="148"/>
      <c r="AC17" s="148"/>
      <c r="AD17" s="148"/>
      <c r="AE17" s="148"/>
      <c r="AF17" s="148"/>
      <c r="AG17" s="148"/>
      <c r="AH17" s="149"/>
      <c r="AK17" s="124" t="str">
        <f>IF(AM17=1,"",IF(OR(AM17&lt;$AN$3,AM17&gt;$AN$4),"※　提供日は令和6年4月1日～令和7年3月31日"&amp;CHAR(10)&amp;"　　 までです",""))</f>
        <v/>
      </c>
      <c r="AM17" s="131">
        <f>IFERROR(DATEVALUE(CONCATENATE(K17,L17,M17,N17,O17,P17,Q17)),1)</f>
        <v>1</v>
      </c>
      <c r="AN17" s="131"/>
    </row>
    <row r="18" spans="1:40" s="18" customFormat="1" ht="57.6" customHeight="1">
      <c r="B18" s="48"/>
      <c r="C18" s="490" t="s">
        <v>116</v>
      </c>
      <c r="D18" s="491"/>
      <c r="E18" s="491"/>
      <c r="F18" s="628"/>
      <c r="G18" s="629"/>
      <c r="H18" s="630"/>
      <c r="I18" s="630"/>
      <c r="J18" s="630"/>
      <c r="K18" s="630"/>
      <c r="L18" s="630"/>
      <c r="M18" s="630"/>
      <c r="N18" s="630"/>
      <c r="O18" s="630"/>
      <c r="P18" s="630"/>
      <c r="Q18" s="630"/>
      <c r="R18" s="630"/>
      <c r="S18" s="630"/>
      <c r="T18" s="630"/>
      <c r="U18" s="630"/>
      <c r="V18" s="630"/>
      <c r="W18" s="630"/>
      <c r="X18" s="630"/>
      <c r="Y18" s="630"/>
      <c r="Z18" s="630"/>
      <c r="AA18" s="630"/>
      <c r="AB18" s="630"/>
      <c r="AC18" s="630"/>
      <c r="AD18" s="630"/>
      <c r="AE18" s="630"/>
      <c r="AF18" s="630"/>
      <c r="AG18" s="630"/>
      <c r="AH18" s="631"/>
      <c r="AM18" s="131"/>
      <c r="AN18" s="131"/>
    </row>
    <row r="19" spans="1:40" s="18" customFormat="1" ht="26.1" customHeight="1">
      <c r="B19" s="57"/>
      <c r="C19" s="267" t="s">
        <v>314</v>
      </c>
      <c r="D19" s="340" t="s">
        <v>122</v>
      </c>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42"/>
      <c r="AD19" s="42"/>
      <c r="AE19" s="42"/>
      <c r="AF19" s="42"/>
      <c r="AG19" s="78"/>
      <c r="AH19" s="79"/>
      <c r="AK19" s="122" t="str">
        <f>IF(SUM(AN5,AN11,AN15,AN19)=0,"",IF(SUM(AN5,AN11,AN15,AN19)=1,"※　二つ以上の項目の実施が必須です",""))</f>
        <v/>
      </c>
      <c r="AM19" s="131" t="b">
        <v>0</v>
      </c>
      <c r="AN19" s="131">
        <f>IF(AM19=FALSE,0,1)</f>
        <v>0</v>
      </c>
    </row>
    <row r="20" spans="1:40" s="18" customFormat="1" ht="13.5">
      <c r="B20" s="37"/>
      <c r="C20" s="54"/>
      <c r="D20" s="58" t="s">
        <v>104</v>
      </c>
      <c r="E20" s="54"/>
      <c r="F20" s="54"/>
      <c r="G20" s="47"/>
      <c r="H20" s="47"/>
      <c r="I20" s="47"/>
      <c r="J20" s="47"/>
      <c r="K20" s="47"/>
      <c r="L20" s="47"/>
      <c r="M20" s="47"/>
      <c r="N20" s="47"/>
      <c r="O20" s="47"/>
      <c r="P20" s="47"/>
      <c r="Q20" s="17"/>
      <c r="R20" s="17"/>
      <c r="S20" s="17"/>
      <c r="T20" s="17"/>
      <c r="U20" s="17"/>
      <c r="V20" s="17"/>
      <c r="W20" s="17"/>
      <c r="X20" s="17"/>
      <c r="Y20" s="17"/>
      <c r="Z20" s="17"/>
      <c r="AA20" s="17"/>
      <c r="AB20" s="17"/>
      <c r="AC20" s="17"/>
      <c r="AD20" s="17"/>
      <c r="AE20" s="17"/>
      <c r="AF20" s="17"/>
      <c r="AH20" s="82"/>
      <c r="AM20" s="131"/>
      <c r="AN20" s="131"/>
    </row>
    <row r="21" spans="1:40" s="18" customFormat="1" ht="29.45" customHeight="1">
      <c r="B21" s="48"/>
      <c r="C21" s="623" t="s">
        <v>117</v>
      </c>
      <c r="D21" s="624"/>
      <c r="E21" s="624"/>
      <c r="F21" s="624"/>
      <c r="G21" s="269" t="s">
        <v>1</v>
      </c>
      <c r="H21" s="120"/>
      <c r="I21" s="121" t="s">
        <v>2</v>
      </c>
      <c r="J21" s="120"/>
      <c r="K21" s="121" t="s">
        <v>3</v>
      </c>
      <c r="L21" s="120"/>
      <c r="M21" s="121" t="s">
        <v>4</v>
      </c>
      <c r="N21" s="196"/>
      <c r="O21" s="121"/>
      <c r="P21" s="196"/>
      <c r="Q21" s="121"/>
      <c r="R21" s="150"/>
      <c r="S21" s="150"/>
      <c r="T21" s="150"/>
      <c r="U21" s="150"/>
      <c r="V21" s="150"/>
      <c r="W21" s="150"/>
      <c r="X21" s="150"/>
      <c r="Y21" s="150"/>
      <c r="Z21" s="150"/>
      <c r="AA21" s="150"/>
      <c r="AB21" s="150"/>
      <c r="AC21" s="150"/>
      <c r="AD21" s="150"/>
      <c r="AE21" s="150"/>
      <c r="AF21" s="150"/>
      <c r="AG21" s="150"/>
      <c r="AH21" s="151"/>
      <c r="AK21" s="124" t="str">
        <f>IF(AM21=1,"",IF(OR(AM21&lt;$AN$3,AM21&gt;$AN$4),"※　周知日は令和6年4月1日～令和7年3月31日"&amp;CHAR(10)&amp;"　　 までです",""))</f>
        <v/>
      </c>
      <c r="AM21" s="131">
        <f>IFERROR(DATEVALUE(CONCATENATE(K21,L21,M21,N21,O21,P21,Q21)),1)</f>
        <v>1</v>
      </c>
      <c r="AN21" s="131"/>
    </row>
    <row r="22" spans="1:40" s="18" customFormat="1" ht="57.6" customHeight="1">
      <c r="B22" s="50"/>
      <c r="C22" s="625" t="s">
        <v>118</v>
      </c>
      <c r="D22" s="626"/>
      <c r="E22" s="626"/>
      <c r="F22" s="627"/>
      <c r="G22" s="629"/>
      <c r="H22" s="630"/>
      <c r="I22" s="630"/>
      <c r="J22" s="630"/>
      <c r="K22" s="630"/>
      <c r="L22" s="630"/>
      <c r="M22" s="630"/>
      <c r="N22" s="630"/>
      <c r="O22" s="630"/>
      <c r="P22" s="630"/>
      <c r="Q22" s="630"/>
      <c r="R22" s="630"/>
      <c r="S22" s="630"/>
      <c r="T22" s="630"/>
      <c r="U22" s="630"/>
      <c r="V22" s="630"/>
      <c r="W22" s="630"/>
      <c r="X22" s="630"/>
      <c r="Y22" s="630"/>
      <c r="Z22" s="630"/>
      <c r="AA22" s="630"/>
      <c r="AB22" s="630"/>
      <c r="AC22" s="630"/>
      <c r="AD22" s="630"/>
      <c r="AE22" s="630"/>
      <c r="AF22" s="630"/>
      <c r="AG22" s="630"/>
      <c r="AH22" s="631"/>
      <c r="AM22" s="15"/>
      <c r="AN22" s="15"/>
    </row>
    <row r="23" spans="1:40" s="18" customFormat="1" ht="16.5" customHeight="1">
      <c r="B23" s="41"/>
      <c r="AK23" s="138"/>
      <c r="AL23" s="138"/>
      <c r="AM23" s="15"/>
      <c r="AN23" s="15"/>
    </row>
    <row r="24" spans="1:40" ht="16.5" customHeight="1">
      <c r="A24" s="13"/>
      <c r="AK24" s="10"/>
      <c r="AL24" s="10"/>
    </row>
    <row r="25" spans="1:40" ht="16.5" customHeight="1">
      <c r="A25" s="13"/>
      <c r="B25" s="66" t="s">
        <v>256</v>
      </c>
      <c r="C25" s="67"/>
      <c r="D25" s="67"/>
      <c r="E25" s="67"/>
      <c r="F25" s="67"/>
      <c r="G25" s="67"/>
      <c r="H25" s="67"/>
      <c r="I25" s="67"/>
      <c r="J25" s="67"/>
      <c r="K25" s="67"/>
      <c r="L25" s="67"/>
      <c r="M25" s="72"/>
      <c r="N25" s="72"/>
      <c r="O25" s="72"/>
      <c r="P25" s="72"/>
      <c r="Q25" s="72"/>
      <c r="R25" s="72"/>
      <c r="S25" s="72"/>
      <c r="T25" s="72"/>
      <c r="U25" s="72"/>
      <c r="V25" s="72"/>
      <c r="W25" s="72"/>
      <c r="X25" s="72"/>
      <c r="Y25" s="72"/>
      <c r="Z25" s="72"/>
      <c r="AA25" s="72"/>
      <c r="AB25" s="72"/>
      <c r="AC25" s="72"/>
      <c r="AD25" s="72"/>
      <c r="AE25" s="72"/>
      <c r="AF25" s="72"/>
      <c r="AG25" s="72"/>
      <c r="AH25" s="73"/>
      <c r="AK25" s="10"/>
      <c r="AL25" s="10"/>
    </row>
    <row r="26" spans="1:40" ht="16.5" customHeight="1">
      <c r="A26" s="13"/>
      <c r="B26" s="68"/>
      <c r="C26" s="47"/>
      <c r="D26" s="47"/>
      <c r="E26" s="47"/>
      <c r="F26" s="47"/>
      <c r="G26" s="47"/>
      <c r="H26" s="47"/>
      <c r="I26" s="47"/>
      <c r="J26" s="47"/>
      <c r="K26" s="47"/>
      <c r="L26" s="47"/>
      <c r="AH26" s="74"/>
      <c r="AK26" s="10"/>
      <c r="AL26" s="10"/>
    </row>
    <row r="27" spans="1:40" ht="27.75" customHeight="1">
      <c r="A27" s="13"/>
      <c r="B27" s="68"/>
      <c r="C27" s="47"/>
      <c r="D27" s="47"/>
      <c r="E27" s="47"/>
      <c r="F27" s="47"/>
      <c r="G27" s="47"/>
      <c r="H27" s="47"/>
      <c r="I27" s="47"/>
      <c r="J27" s="47"/>
      <c r="K27" s="47"/>
      <c r="L27" s="47"/>
      <c r="AH27" s="74"/>
      <c r="AK27" s="10"/>
      <c r="AL27" s="10"/>
    </row>
    <row r="28" spans="1:40" ht="41.25" customHeight="1">
      <c r="B28" s="69"/>
      <c r="C28" s="47"/>
      <c r="D28" s="47"/>
      <c r="E28" s="47"/>
      <c r="F28" s="47"/>
      <c r="G28" s="47"/>
      <c r="H28" s="47"/>
      <c r="I28" s="47"/>
      <c r="J28" s="47"/>
      <c r="K28" s="47"/>
      <c r="L28" s="47"/>
      <c r="AH28" s="74"/>
      <c r="AK28" s="10"/>
      <c r="AL28" s="10"/>
    </row>
    <row r="29" spans="1:40" ht="41.25" customHeight="1">
      <c r="B29" s="69"/>
      <c r="C29" s="47"/>
      <c r="D29" s="47"/>
      <c r="E29" s="47"/>
      <c r="F29" s="47"/>
      <c r="G29" s="47"/>
      <c r="H29" s="47"/>
      <c r="I29" s="47"/>
      <c r="J29" s="47"/>
      <c r="K29" s="47"/>
      <c r="L29" s="47"/>
      <c r="AH29" s="74"/>
      <c r="AK29" s="10"/>
      <c r="AL29" s="10"/>
    </row>
    <row r="30" spans="1:40" s="17" customFormat="1" ht="41.25" customHeight="1">
      <c r="A30" s="10"/>
      <c r="B30" s="70"/>
      <c r="C30" s="71"/>
      <c r="D30" s="71"/>
      <c r="E30" s="71"/>
      <c r="F30" s="71"/>
      <c r="G30" s="71"/>
      <c r="H30" s="71"/>
      <c r="I30" s="71"/>
      <c r="J30" s="71"/>
      <c r="K30" s="71"/>
      <c r="L30" s="71"/>
      <c r="M30" s="75"/>
      <c r="N30" s="75"/>
      <c r="O30" s="75"/>
      <c r="P30" s="75"/>
      <c r="Q30" s="75"/>
      <c r="R30" s="75"/>
      <c r="S30" s="75"/>
      <c r="T30" s="75"/>
      <c r="U30" s="75"/>
      <c r="V30" s="75"/>
      <c r="W30" s="75"/>
      <c r="X30" s="75"/>
      <c r="Y30" s="75"/>
      <c r="Z30" s="75"/>
      <c r="AA30" s="75"/>
      <c r="AB30" s="75"/>
      <c r="AC30" s="75"/>
      <c r="AD30" s="75"/>
      <c r="AE30" s="75"/>
      <c r="AF30" s="75"/>
      <c r="AG30" s="76"/>
      <c r="AH30" s="77"/>
      <c r="AM30" s="15"/>
      <c r="AN30" s="15"/>
    </row>
    <row r="31" spans="1:40" s="17" customFormat="1" ht="41.2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M31" s="15"/>
      <c r="AN31" s="15"/>
    </row>
  </sheetData>
  <sheetProtection algorithmName="SHA-512" hashValue="T+vneg742ftnmFYolzwjV6byjXzGEoT0cqe0hsKHkndYs1OpqOZdaTp+Cph6mB8EjvpaRYSWQ6no78k1dwEPYA==" saltValue="cXv7D9S37jx8sd7uxolkvw==" spinCount="100000" sheet="1" formatCells="0" formatColumns="0" formatRows="0" selectLockedCells="1"/>
  <mergeCells count="21">
    <mergeCell ref="AC11:AH12"/>
    <mergeCell ref="AB5:AH6"/>
    <mergeCell ref="G10:AH10"/>
    <mergeCell ref="C13:F13"/>
    <mergeCell ref="C7:F7"/>
    <mergeCell ref="C8:F8"/>
    <mergeCell ref="C9:F9"/>
    <mergeCell ref="C10:F10"/>
    <mergeCell ref="O9:P9"/>
    <mergeCell ref="O8:P8"/>
    <mergeCell ref="K8:L8"/>
    <mergeCell ref="K9:L9"/>
    <mergeCell ref="D19:AB19"/>
    <mergeCell ref="C21:F21"/>
    <mergeCell ref="C22:F22"/>
    <mergeCell ref="C14:F14"/>
    <mergeCell ref="C17:F17"/>
    <mergeCell ref="C18:F18"/>
    <mergeCell ref="G14:AH14"/>
    <mergeCell ref="G22:AH22"/>
    <mergeCell ref="G18:AH18"/>
  </mergeCells>
  <phoneticPr fontId="12"/>
  <conditionalFormatting sqref="B5 B11 B15 B19">
    <cfRule type="expression" dxfId="31" priority="32">
      <formula>SUM($AN$5,$AN$11,$AN$15,$AN$19)&gt;1</formula>
    </cfRule>
  </conditionalFormatting>
  <conditionalFormatting sqref="B5">
    <cfRule type="expression" dxfId="30" priority="36">
      <formula>$AM$5=FALSE</formula>
    </cfRule>
  </conditionalFormatting>
  <conditionalFormatting sqref="B11">
    <cfRule type="expression" dxfId="29" priority="35">
      <formula>$AM$11=FALSE</formula>
    </cfRule>
  </conditionalFormatting>
  <conditionalFormatting sqref="B15">
    <cfRule type="expression" dxfId="28" priority="34">
      <formula>$AM$15=FALSE</formula>
    </cfRule>
  </conditionalFormatting>
  <conditionalFormatting sqref="B19">
    <cfRule type="expression" dxfId="27" priority="33">
      <formula>$AM$19=FALSE</formula>
    </cfRule>
  </conditionalFormatting>
  <conditionalFormatting sqref="C5 B6">
    <cfRule type="expression" dxfId="26" priority="124">
      <formula>COUNTIF(#REF!,FALSE)=4</formula>
    </cfRule>
  </conditionalFormatting>
  <conditionalFormatting sqref="C11 B12:B13">
    <cfRule type="expression" dxfId="25" priority="75">
      <formula>COUNTIF(#REF!,FALSE)=4</formula>
    </cfRule>
  </conditionalFormatting>
  <conditionalFormatting sqref="C15 B16">
    <cfRule type="expression" dxfId="24" priority="74">
      <formula>COUNTIF(#REF!,FALSE)=4</formula>
    </cfRule>
  </conditionalFormatting>
  <conditionalFormatting sqref="C19 B20">
    <cfRule type="expression" dxfId="23" priority="73">
      <formula>COUNTIF(#REF!,FALSE)=4</formula>
    </cfRule>
  </conditionalFormatting>
  <conditionalFormatting sqref="G7:G10">
    <cfRule type="notContainsBlanks" priority="225" stopIfTrue="1">
      <formula>LEN(TRIM(G7))&gt;0</formula>
    </cfRule>
    <cfRule type="expression" dxfId="22" priority="226">
      <formula>#REF!=TRUE</formula>
    </cfRule>
  </conditionalFormatting>
  <conditionalFormatting sqref="G13 G17 G21">
    <cfRule type="notContainsBlanks" priority="16" stopIfTrue="1">
      <formula>LEN(TRIM(G13))&gt;0</formula>
    </cfRule>
    <cfRule type="expression" dxfId="21" priority="17">
      <formula>#REF!=TRUE</formula>
    </cfRule>
  </conditionalFormatting>
  <conditionalFormatting sqref="G14">
    <cfRule type="notContainsBlanks" priority="227" stopIfTrue="1">
      <formula>LEN(TRIM(G14))&gt;0</formula>
    </cfRule>
    <cfRule type="expression" dxfId="20" priority="228">
      <formula>#REF!=TRUE</formula>
    </cfRule>
  </conditionalFormatting>
  <conditionalFormatting sqref="G18">
    <cfRule type="notContainsBlanks" priority="28" stopIfTrue="1">
      <formula>LEN(TRIM(G18))&gt;0</formula>
    </cfRule>
    <cfRule type="expression" dxfId="19" priority="29">
      <formula>#REF!=TRUE</formula>
    </cfRule>
  </conditionalFormatting>
  <conditionalFormatting sqref="G22">
    <cfRule type="notContainsBlanks" priority="231" stopIfTrue="1">
      <formula>LEN(TRIM(G22))&gt;0</formula>
    </cfRule>
    <cfRule type="expression" dxfId="18" priority="232">
      <formula>#REF!=TRUE</formula>
    </cfRule>
  </conditionalFormatting>
  <conditionalFormatting sqref="G10:AH10">
    <cfRule type="expression" dxfId="17" priority="21">
      <formula>$G$10=""</formula>
    </cfRule>
  </conditionalFormatting>
  <conditionalFormatting sqref="G14:AH14">
    <cfRule type="expression" dxfId="16" priority="20">
      <formula>$G$14=""</formula>
    </cfRule>
  </conditionalFormatting>
  <conditionalFormatting sqref="G18:AH18">
    <cfRule type="expression" dxfId="15" priority="18">
      <formula>$G$18=""</formula>
    </cfRule>
  </conditionalFormatting>
  <conditionalFormatting sqref="G22:AH22">
    <cfRule type="expression" dxfId="14" priority="19">
      <formula>$G$22=""</formula>
    </cfRule>
  </conditionalFormatting>
  <conditionalFormatting sqref="H7">
    <cfRule type="expression" dxfId="13" priority="15">
      <formula>$H$7=""</formula>
    </cfRule>
  </conditionalFormatting>
  <conditionalFormatting sqref="H13">
    <cfRule type="expression" dxfId="12" priority="12">
      <formula>$H$13=""</formula>
    </cfRule>
  </conditionalFormatting>
  <conditionalFormatting sqref="H17">
    <cfRule type="expression" dxfId="11" priority="9">
      <formula>$H$17=""</formula>
    </cfRule>
  </conditionalFormatting>
  <conditionalFormatting sqref="H21">
    <cfRule type="expression" dxfId="10" priority="6">
      <formula>$H$21=""</formula>
    </cfRule>
  </conditionalFormatting>
  <conditionalFormatting sqref="J7">
    <cfRule type="expression" dxfId="9" priority="14">
      <formula>$J$7=""</formula>
    </cfRule>
  </conditionalFormatting>
  <conditionalFormatting sqref="J13">
    <cfRule type="expression" dxfId="8" priority="11">
      <formula>$J$13=""</formula>
    </cfRule>
  </conditionalFormatting>
  <conditionalFormatting sqref="J17">
    <cfRule type="expression" dxfId="7" priority="8">
      <formula>$J$17=""</formula>
    </cfRule>
  </conditionalFormatting>
  <conditionalFormatting sqref="J21">
    <cfRule type="expression" dxfId="6" priority="5">
      <formula>$J$21=""</formula>
    </cfRule>
  </conditionalFormatting>
  <conditionalFormatting sqref="K8:L8">
    <cfRule type="expression" dxfId="5" priority="23">
      <formula>$K$8=""</formula>
    </cfRule>
  </conditionalFormatting>
  <conditionalFormatting sqref="K9:L9">
    <cfRule type="expression" dxfId="4" priority="22">
      <formula>$K$9=""</formula>
    </cfRule>
  </conditionalFormatting>
  <conditionalFormatting sqref="L7">
    <cfRule type="expression" dxfId="3" priority="13">
      <formula>$L$7=""</formula>
    </cfRule>
  </conditionalFormatting>
  <conditionalFormatting sqref="L13">
    <cfRule type="expression" dxfId="2" priority="10">
      <formula>$L$13=""</formula>
    </cfRule>
  </conditionalFormatting>
  <conditionalFormatting sqref="L17">
    <cfRule type="expression" dxfId="1" priority="7">
      <formula>$L$17=""</formula>
    </cfRule>
  </conditionalFormatting>
  <conditionalFormatting sqref="L21">
    <cfRule type="expression" dxfId="0" priority="3">
      <formula>$L$21=""</formula>
    </cfRule>
  </conditionalFormatting>
  <printOptions horizontalCentered="1"/>
  <pageMargins left="0.51181102362204722" right="0.27559055118110237" top="0.47244094488188981" bottom="0.47244094488188981" header="0.31496062992125984" footer="0.15748031496062992"/>
  <pageSetup paperSize="9" scale="87" orientation="portrait" blackAndWhite="1" r:id="rId1"/>
  <headerFooter>
    <oddFooter xml:space="preserve">&amp;C5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4585" r:id="rId4" name="Check Box 25">
              <controlPr locked="0" defaultSize="0" autoFill="0" autoLine="0" autoPict="0">
                <anchor moveWithCells="1">
                  <from>
                    <xdr:col>1</xdr:col>
                    <xdr:colOff>19050</xdr:colOff>
                    <xdr:row>4</xdr:row>
                    <xdr:rowOff>19050</xdr:rowOff>
                  </from>
                  <to>
                    <xdr:col>1</xdr:col>
                    <xdr:colOff>219075</xdr:colOff>
                    <xdr:row>4</xdr:row>
                    <xdr:rowOff>257175</xdr:rowOff>
                  </to>
                </anchor>
              </controlPr>
            </control>
          </mc:Choice>
        </mc:AlternateContent>
        <mc:AlternateContent xmlns:mc="http://schemas.openxmlformats.org/markup-compatibility/2006">
          <mc:Choice Requires="x14">
            <control shapeId="194586" r:id="rId5" name="Check Box 26">
              <controlPr locked="0" defaultSize="0" autoFill="0" autoLine="0" autoPict="0">
                <anchor moveWithCells="1">
                  <from>
                    <xdr:col>1</xdr:col>
                    <xdr:colOff>19050</xdr:colOff>
                    <xdr:row>9</xdr:row>
                    <xdr:rowOff>714375</xdr:rowOff>
                  </from>
                  <to>
                    <xdr:col>1</xdr:col>
                    <xdr:colOff>209550</xdr:colOff>
                    <xdr:row>11</xdr:row>
                    <xdr:rowOff>47625</xdr:rowOff>
                  </to>
                </anchor>
              </controlPr>
            </control>
          </mc:Choice>
        </mc:AlternateContent>
        <mc:AlternateContent xmlns:mc="http://schemas.openxmlformats.org/markup-compatibility/2006">
          <mc:Choice Requires="x14">
            <control shapeId="194587" r:id="rId6" name="Check Box 27">
              <controlPr locked="0" defaultSize="0" autoFill="0" autoLine="0" autoPict="0">
                <anchor moveWithCells="1">
                  <from>
                    <xdr:col>1</xdr:col>
                    <xdr:colOff>9525</xdr:colOff>
                    <xdr:row>14</xdr:row>
                    <xdr:rowOff>19050</xdr:rowOff>
                  </from>
                  <to>
                    <xdr:col>1</xdr:col>
                    <xdr:colOff>247650</xdr:colOff>
                    <xdr:row>15</xdr:row>
                    <xdr:rowOff>19050</xdr:rowOff>
                  </to>
                </anchor>
              </controlPr>
            </control>
          </mc:Choice>
        </mc:AlternateContent>
        <mc:AlternateContent xmlns:mc="http://schemas.openxmlformats.org/markup-compatibility/2006">
          <mc:Choice Requires="x14">
            <control shapeId="194588" r:id="rId7" name="Check Box 28">
              <controlPr locked="0" defaultSize="0" autoFill="0" autoLine="0" autoPict="0">
                <anchor moveWithCells="1">
                  <from>
                    <xdr:col>1</xdr:col>
                    <xdr:colOff>28575</xdr:colOff>
                    <xdr:row>18</xdr:row>
                    <xdr:rowOff>28575</xdr:rowOff>
                  </from>
                  <to>
                    <xdr:col>1</xdr:col>
                    <xdr:colOff>228600</xdr:colOff>
                    <xdr:row>18</xdr:row>
                    <xdr:rowOff>266700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imeMode="halfAlpha" allowBlank="1" showInputMessage="1" showErrorMessage="1" xr:uid="{59986C11-79EA-4639-8DA1-09E4D75AE47B}">
          <x14:formula1>
            <xm:f>入力規則!$F$6:$F$7</xm:f>
          </x14:formula1>
          <xm:sqref>H7 H13 H17 H21</xm:sqref>
        </x14:dataValidation>
        <x14:dataValidation type="list" imeMode="halfAlpha" allowBlank="1" showInputMessage="1" showErrorMessage="1" xr:uid="{7CA99079-01DE-4BB0-AD83-ED5DE8C69606}">
          <x14:formula1>
            <xm:f>入力規則!$H$2:$H$32</xm:f>
          </x14:formula1>
          <xm:sqref>P17 L7 L13 L17 L21</xm:sqref>
        </x14:dataValidation>
        <x14:dataValidation type="list" imeMode="halfAlpha" allowBlank="1" showInputMessage="1" showErrorMessage="1" xr:uid="{65DDB5BB-6B2E-467D-B3C4-DE5159ABE3DA}">
          <x14:formula1>
            <xm:f>入力規則!$G$2:$G$13</xm:f>
          </x14:formula1>
          <xm:sqref>J13 J7 J17 J21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tabColor theme="0" tint="-0.499984740745262"/>
  </sheetPr>
  <dimension ref="A1:M100"/>
  <sheetViews>
    <sheetView topLeftCell="E1" workbookViewId="0">
      <selection activeCell="M8" sqref="M8"/>
    </sheetView>
  </sheetViews>
  <sheetFormatPr defaultRowHeight="13.5"/>
  <cols>
    <col min="1" max="1" width="42.75" bestFit="1" customWidth="1"/>
    <col min="3" max="3" width="29.875" bestFit="1" customWidth="1"/>
    <col min="4" max="4" width="84.875" bestFit="1" customWidth="1"/>
    <col min="7" max="7" width="9" style="7"/>
    <col min="9" max="9" width="2.625" customWidth="1"/>
    <col min="11" max="11" width="2.625" customWidth="1"/>
    <col min="12" max="12" width="9.25" bestFit="1" customWidth="1"/>
  </cols>
  <sheetData>
    <row r="1" spans="1:13">
      <c r="A1" s="1" t="s">
        <v>52</v>
      </c>
      <c r="C1" s="1" t="s">
        <v>60</v>
      </c>
      <c r="D1" s="2"/>
      <c r="F1" s="6" t="s">
        <v>78</v>
      </c>
      <c r="G1" s="8" t="s">
        <v>79</v>
      </c>
      <c r="H1" s="6" t="s">
        <v>80</v>
      </c>
      <c r="J1" t="s">
        <v>86</v>
      </c>
      <c r="L1" t="s">
        <v>108</v>
      </c>
    </row>
    <row r="2" spans="1:13" ht="14.25">
      <c r="A2" s="2" t="s">
        <v>129</v>
      </c>
      <c r="C2" s="3"/>
      <c r="D2" s="2" t="s">
        <v>131</v>
      </c>
      <c r="F2" s="9">
        <v>2</v>
      </c>
      <c r="G2" s="9">
        <v>1</v>
      </c>
      <c r="H2" s="9">
        <v>1</v>
      </c>
      <c r="J2" t="s">
        <v>87</v>
      </c>
      <c r="L2">
        <v>0</v>
      </c>
      <c r="M2">
        <v>0</v>
      </c>
    </row>
    <row r="3" spans="1:13">
      <c r="A3" s="2" t="s">
        <v>53</v>
      </c>
      <c r="C3" s="3"/>
      <c r="D3" s="2" t="s">
        <v>132</v>
      </c>
      <c r="F3" s="9">
        <v>3</v>
      </c>
      <c r="G3" s="9">
        <v>2</v>
      </c>
      <c r="H3" s="9">
        <v>2</v>
      </c>
      <c r="J3" t="s">
        <v>89</v>
      </c>
      <c r="L3" s="36">
        <v>800000</v>
      </c>
      <c r="M3">
        <v>2</v>
      </c>
    </row>
    <row r="4" spans="1:13">
      <c r="A4" s="2" t="s">
        <v>130</v>
      </c>
      <c r="C4" s="3"/>
      <c r="D4" s="2" t="s">
        <v>133</v>
      </c>
      <c r="F4" s="9">
        <v>4</v>
      </c>
      <c r="G4" s="9">
        <v>3</v>
      </c>
      <c r="H4" s="9">
        <v>3</v>
      </c>
      <c r="J4" t="s">
        <v>88</v>
      </c>
      <c r="L4" s="36">
        <v>1100000</v>
      </c>
      <c r="M4">
        <v>3</v>
      </c>
    </row>
    <row r="5" spans="1:13">
      <c r="A5" s="2" t="s">
        <v>54</v>
      </c>
      <c r="C5" s="3"/>
      <c r="D5" s="2" t="s">
        <v>134</v>
      </c>
      <c r="F5" s="9">
        <v>5</v>
      </c>
      <c r="G5" s="9">
        <v>4</v>
      </c>
      <c r="H5" s="9">
        <v>4</v>
      </c>
      <c r="J5" t="s">
        <v>90</v>
      </c>
      <c r="L5" s="36">
        <v>1400000</v>
      </c>
      <c r="M5">
        <v>4</v>
      </c>
    </row>
    <row r="6" spans="1:13">
      <c r="A6" s="2" t="s">
        <v>55</v>
      </c>
      <c r="C6" s="3"/>
      <c r="D6" s="2" t="s">
        <v>135</v>
      </c>
      <c r="F6" s="9">
        <v>6</v>
      </c>
      <c r="G6" s="9">
        <v>5</v>
      </c>
      <c r="H6" s="9">
        <v>5</v>
      </c>
      <c r="L6" s="36">
        <v>1700000</v>
      </c>
      <c r="M6">
        <v>5</v>
      </c>
    </row>
    <row r="7" spans="1:13">
      <c r="A7" s="2" t="s">
        <v>56</v>
      </c>
      <c r="C7" s="3"/>
      <c r="D7" s="2" t="s">
        <v>136</v>
      </c>
      <c r="F7" s="9">
        <v>7</v>
      </c>
      <c r="G7" s="9">
        <v>6</v>
      </c>
      <c r="H7" s="9">
        <v>6</v>
      </c>
      <c r="L7" s="36"/>
    </row>
    <row r="8" spans="1:13">
      <c r="A8" s="2" t="s">
        <v>57</v>
      </c>
      <c r="C8" s="3"/>
      <c r="D8" s="2" t="s">
        <v>137</v>
      </c>
      <c r="F8" s="9"/>
      <c r="G8" s="9">
        <v>7</v>
      </c>
      <c r="H8" s="9">
        <v>7</v>
      </c>
      <c r="L8" s="36"/>
    </row>
    <row r="9" spans="1:13">
      <c r="A9" s="2" t="s">
        <v>58</v>
      </c>
      <c r="C9" s="3"/>
      <c r="D9" s="2" t="s">
        <v>138</v>
      </c>
      <c r="F9" s="7"/>
      <c r="G9" s="9">
        <v>8</v>
      </c>
      <c r="H9" s="9">
        <v>8</v>
      </c>
      <c r="L9" s="36"/>
    </row>
    <row r="10" spans="1:13">
      <c r="A10" s="2" t="s">
        <v>63</v>
      </c>
      <c r="C10" s="3"/>
      <c r="D10" s="2" t="s">
        <v>139</v>
      </c>
      <c r="F10" s="7"/>
      <c r="G10" s="9">
        <v>9</v>
      </c>
      <c r="H10" s="9">
        <v>9</v>
      </c>
      <c r="L10" s="36"/>
    </row>
    <row r="11" spans="1:13">
      <c r="A11" s="2" t="s">
        <v>64</v>
      </c>
      <c r="C11" s="2"/>
      <c r="D11" s="2" t="s">
        <v>140</v>
      </c>
      <c r="F11" s="7"/>
      <c r="G11" s="9">
        <v>10</v>
      </c>
      <c r="H11" s="9">
        <v>10</v>
      </c>
      <c r="L11" s="36"/>
    </row>
    <row r="12" spans="1:13">
      <c r="A12" s="2" t="s">
        <v>59</v>
      </c>
      <c r="C12" s="3"/>
      <c r="D12" s="2" t="s">
        <v>141</v>
      </c>
      <c r="F12" s="7"/>
      <c r="G12" s="9">
        <v>11</v>
      </c>
      <c r="H12" s="9">
        <v>11</v>
      </c>
      <c r="L12" s="36"/>
    </row>
    <row r="13" spans="1:13">
      <c r="A13" s="2" t="s">
        <v>65</v>
      </c>
      <c r="C13" s="3"/>
      <c r="D13" s="2" t="s">
        <v>142</v>
      </c>
      <c r="F13" s="7"/>
      <c r="G13" s="9">
        <v>12</v>
      </c>
      <c r="H13" s="9">
        <v>12</v>
      </c>
      <c r="L13" s="36"/>
    </row>
    <row r="14" spans="1:13">
      <c r="A14" s="2" t="s">
        <v>66</v>
      </c>
      <c r="C14" s="3"/>
      <c r="D14" s="2" t="s">
        <v>143</v>
      </c>
      <c r="H14" s="9">
        <v>13</v>
      </c>
      <c r="L14" s="36"/>
    </row>
    <row r="15" spans="1:13">
      <c r="A15" s="2" t="s">
        <v>67</v>
      </c>
      <c r="C15" s="3"/>
      <c r="D15" s="2" t="s">
        <v>144</v>
      </c>
      <c r="H15" s="9">
        <v>14</v>
      </c>
      <c r="L15" s="36"/>
    </row>
    <row r="16" spans="1:13">
      <c r="A16" s="2" t="s">
        <v>68</v>
      </c>
      <c r="C16" s="3"/>
      <c r="D16" s="2" t="s">
        <v>145</v>
      </c>
      <c r="H16" s="9">
        <v>15</v>
      </c>
      <c r="L16" s="36"/>
    </row>
    <row r="17" spans="1:12">
      <c r="A17" s="2" t="s">
        <v>69</v>
      </c>
      <c r="C17" s="3"/>
      <c r="D17" s="2" t="s">
        <v>146</v>
      </c>
      <c r="H17" s="9">
        <v>16</v>
      </c>
      <c r="L17" s="36"/>
    </row>
    <row r="18" spans="1:12">
      <c r="A18" s="2" t="s">
        <v>70</v>
      </c>
      <c r="C18" s="3"/>
      <c r="D18" s="2" t="s">
        <v>147</v>
      </c>
      <c r="H18" s="9">
        <v>17</v>
      </c>
      <c r="L18" s="36"/>
    </row>
    <row r="19" spans="1:12">
      <c r="A19" s="2" t="s">
        <v>71</v>
      </c>
      <c r="C19" s="3"/>
      <c r="D19" s="2" t="s">
        <v>148</v>
      </c>
      <c r="H19" s="9">
        <v>18</v>
      </c>
      <c r="L19" s="36"/>
    </row>
    <row r="20" spans="1:12">
      <c r="A20" s="2" t="s">
        <v>72</v>
      </c>
      <c r="C20" s="3"/>
      <c r="D20" s="2" t="s">
        <v>149</v>
      </c>
      <c r="H20" s="9">
        <v>19</v>
      </c>
      <c r="L20" s="36"/>
    </row>
    <row r="21" spans="1:12">
      <c r="A21" s="2" t="s">
        <v>73</v>
      </c>
      <c r="C21" s="3"/>
      <c r="D21" s="2" t="s">
        <v>150</v>
      </c>
      <c r="H21" s="9">
        <v>20</v>
      </c>
      <c r="L21" s="36"/>
    </row>
    <row r="22" spans="1:12">
      <c r="C22" s="4"/>
      <c r="D22" s="2" t="s">
        <v>151</v>
      </c>
      <c r="H22" s="9">
        <v>21</v>
      </c>
      <c r="L22" s="36"/>
    </row>
    <row r="23" spans="1:12">
      <c r="C23" s="3"/>
      <c r="D23" s="2" t="s">
        <v>152</v>
      </c>
      <c r="H23" s="9">
        <v>22</v>
      </c>
      <c r="L23" s="36"/>
    </row>
    <row r="24" spans="1:12">
      <c r="C24" s="3"/>
      <c r="D24" s="2" t="s">
        <v>153</v>
      </c>
      <c r="H24" s="9">
        <v>23</v>
      </c>
      <c r="L24" s="36"/>
    </row>
    <row r="25" spans="1:12">
      <c r="C25" s="3"/>
      <c r="D25" s="2" t="s">
        <v>154</v>
      </c>
      <c r="H25" s="9">
        <v>24</v>
      </c>
    </row>
    <row r="26" spans="1:12">
      <c r="C26" s="5"/>
      <c r="D26" s="2" t="s">
        <v>155</v>
      </c>
      <c r="H26" s="9">
        <v>25</v>
      </c>
    </row>
    <row r="27" spans="1:12">
      <c r="C27" s="3"/>
      <c r="D27" s="2" t="s">
        <v>156</v>
      </c>
      <c r="H27" s="9">
        <v>26</v>
      </c>
    </row>
    <row r="28" spans="1:12">
      <c r="C28" s="3"/>
      <c r="D28" s="2" t="s">
        <v>157</v>
      </c>
      <c r="H28" s="9">
        <v>27</v>
      </c>
    </row>
    <row r="29" spans="1:12">
      <c r="C29" s="3"/>
      <c r="D29" s="2" t="s">
        <v>158</v>
      </c>
      <c r="H29" s="9">
        <v>28</v>
      </c>
    </row>
    <row r="30" spans="1:12">
      <c r="C30" s="3"/>
      <c r="D30" s="2" t="s">
        <v>159</v>
      </c>
      <c r="H30" s="9">
        <v>29</v>
      </c>
    </row>
    <row r="31" spans="1:12">
      <c r="C31" s="3"/>
      <c r="D31" s="2" t="s">
        <v>160</v>
      </c>
      <c r="H31" s="9">
        <v>30</v>
      </c>
    </row>
    <row r="32" spans="1:12">
      <c r="C32" s="3"/>
      <c r="D32" s="2" t="s">
        <v>161</v>
      </c>
      <c r="H32" s="9">
        <v>31</v>
      </c>
    </row>
    <row r="33" spans="3:4">
      <c r="C33" s="3"/>
      <c r="D33" s="2" t="s">
        <v>162</v>
      </c>
    </row>
    <row r="34" spans="3:4">
      <c r="C34" s="3"/>
      <c r="D34" s="2" t="s">
        <v>163</v>
      </c>
    </row>
    <row r="35" spans="3:4">
      <c r="C35" s="3"/>
      <c r="D35" s="2" t="s">
        <v>164</v>
      </c>
    </row>
    <row r="36" spans="3:4">
      <c r="C36" s="3"/>
      <c r="D36" s="2" t="s">
        <v>165</v>
      </c>
    </row>
    <row r="37" spans="3:4">
      <c r="C37" s="3"/>
      <c r="D37" s="2" t="s">
        <v>166</v>
      </c>
    </row>
    <row r="38" spans="3:4">
      <c r="C38" s="3"/>
      <c r="D38" s="2" t="s">
        <v>167</v>
      </c>
    </row>
    <row r="39" spans="3:4">
      <c r="C39" s="3"/>
      <c r="D39" s="2" t="s">
        <v>168</v>
      </c>
    </row>
    <row r="40" spans="3:4">
      <c r="C40" s="3"/>
      <c r="D40" s="2" t="s">
        <v>169</v>
      </c>
    </row>
    <row r="41" spans="3:4">
      <c r="C41" s="3"/>
      <c r="D41" s="2" t="s">
        <v>170</v>
      </c>
    </row>
    <row r="42" spans="3:4">
      <c r="C42" s="3"/>
      <c r="D42" s="2" t="s">
        <v>171</v>
      </c>
    </row>
    <row r="43" spans="3:4">
      <c r="C43" s="3"/>
      <c r="D43" s="2" t="s">
        <v>172</v>
      </c>
    </row>
    <row r="44" spans="3:4">
      <c r="C44" s="3"/>
      <c r="D44" s="2" t="s">
        <v>173</v>
      </c>
    </row>
    <row r="45" spans="3:4">
      <c r="C45" s="3"/>
      <c r="D45" s="2" t="s">
        <v>174</v>
      </c>
    </row>
    <row r="46" spans="3:4">
      <c r="C46" s="3"/>
      <c r="D46" s="2" t="s">
        <v>175</v>
      </c>
    </row>
    <row r="47" spans="3:4">
      <c r="C47" s="3"/>
      <c r="D47" s="2" t="s">
        <v>176</v>
      </c>
    </row>
    <row r="48" spans="3:4">
      <c r="C48" s="3"/>
      <c r="D48" s="2" t="s">
        <v>177</v>
      </c>
    </row>
    <row r="49" spans="3:4">
      <c r="C49" s="3"/>
      <c r="D49" s="2" t="s">
        <v>178</v>
      </c>
    </row>
    <row r="50" spans="3:4">
      <c r="C50" s="3"/>
      <c r="D50" s="2" t="s">
        <v>179</v>
      </c>
    </row>
    <row r="51" spans="3:4">
      <c r="C51" s="3"/>
      <c r="D51" s="2" t="s">
        <v>180</v>
      </c>
    </row>
    <row r="52" spans="3:4">
      <c r="C52" s="3"/>
      <c r="D52" s="2" t="s">
        <v>181</v>
      </c>
    </row>
    <row r="53" spans="3:4">
      <c r="C53" s="3"/>
      <c r="D53" s="2" t="s">
        <v>182</v>
      </c>
    </row>
    <row r="54" spans="3:4">
      <c r="C54" s="3"/>
      <c r="D54" s="2" t="s">
        <v>183</v>
      </c>
    </row>
    <row r="55" spans="3:4">
      <c r="C55" s="3"/>
      <c r="D55" s="2" t="s">
        <v>184</v>
      </c>
    </row>
    <row r="56" spans="3:4">
      <c r="C56" s="3"/>
      <c r="D56" s="2" t="s">
        <v>185</v>
      </c>
    </row>
    <row r="57" spans="3:4">
      <c r="C57" s="3"/>
      <c r="D57" s="2" t="s">
        <v>186</v>
      </c>
    </row>
    <row r="58" spans="3:4">
      <c r="C58" s="3"/>
      <c r="D58" s="2" t="s">
        <v>187</v>
      </c>
    </row>
    <row r="59" spans="3:4">
      <c r="C59" s="3"/>
      <c r="D59" s="2" t="s">
        <v>188</v>
      </c>
    </row>
    <row r="60" spans="3:4">
      <c r="C60" s="3"/>
      <c r="D60" s="2" t="s">
        <v>189</v>
      </c>
    </row>
    <row r="61" spans="3:4">
      <c r="C61" s="3"/>
      <c r="D61" s="2" t="s">
        <v>190</v>
      </c>
    </row>
    <row r="62" spans="3:4">
      <c r="C62" s="3"/>
      <c r="D62" s="2" t="s">
        <v>191</v>
      </c>
    </row>
    <row r="63" spans="3:4">
      <c r="C63" s="3"/>
      <c r="D63" s="2" t="s">
        <v>192</v>
      </c>
    </row>
    <row r="64" spans="3:4">
      <c r="C64" s="3"/>
      <c r="D64" s="2" t="s">
        <v>193</v>
      </c>
    </row>
    <row r="65" spans="3:4">
      <c r="C65" s="3"/>
      <c r="D65" s="2" t="s">
        <v>194</v>
      </c>
    </row>
    <row r="66" spans="3:4">
      <c r="C66" s="3"/>
      <c r="D66" s="2" t="s">
        <v>195</v>
      </c>
    </row>
    <row r="67" spans="3:4">
      <c r="C67" s="3"/>
      <c r="D67" s="2" t="s">
        <v>196</v>
      </c>
    </row>
    <row r="68" spans="3:4">
      <c r="C68" s="3"/>
      <c r="D68" s="2" t="s">
        <v>197</v>
      </c>
    </row>
    <row r="69" spans="3:4">
      <c r="C69" s="3"/>
      <c r="D69" s="2" t="s">
        <v>198</v>
      </c>
    </row>
    <row r="70" spans="3:4">
      <c r="C70" s="3"/>
      <c r="D70" s="2" t="s">
        <v>199</v>
      </c>
    </row>
    <row r="71" spans="3:4">
      <c r="C71" s="3"/>
      <c r="D71" s="2" t="s">
        <v>200</v>
      </c>
    </row>
    <row r="72" spans="3:4">
      <c r="C72" s="3"/>
      <c r="D72" s="2" t="s">
        <v>201</v>
      </c>
    </row>
    <row r="73" spans="3:4">
      <c r="C73" s="3"/>
      <c r="D73" s="2" t="s">
        <v>202</v>
      </c>
    </row>
    <row r="74" spans="3:4">
      <c r="C74" s="3"/>
      <c r="D74" s="2" t="s">
        <v>203</v>
      </c>
    </row>
    <row r="75" spans="3:4">
      <c r="D75" t="s">
        <v>204</v>
      </c>
    </row>
    <row r="76" spans="3:4">
      <c r="D76" t="s">
        <v>205</v>
      </c>
    </row>
    <row r="77" spans="3:4">
      <c r="D77" t="s">
        <v>206</v>
      </c>
    </row>
    <row r="78" spans="3:4">
      <c r="D78" t="s">
        <v>207</v>
      </c>
    </row>
    <row r="79" spans="3:4">
      <c r="D79" t="s">
        <v>208</v>
      </c>
    </row>
    <row r="80" spans="3:4">
      <c r="D80" t="s">
        <v>209</v>
      </c>
    </row>
    <row r="81" spans="4:4">
      <c r="D81" t="s">
        <v>210</v>
      </c>
    </row>
    <row r="82" spans="4:4">
      <c r="D82" t="s">
        <v>211</v>
      </c>
    </row>
    <row r="83" spans="4:4">
      <c r="D83" t="s">
        <v>212</v>
      </c>
    </row>
    <row r="84" spans="4:4">
      <c r="D84" t="s">
        <v>213</v>
      </c>
    </row>
    <row r="85" spans="4:4">
      <c r="D85" t="s">
        <v>214</v>
      </c>
    </row>
    <row r="86" spans="4:4">
      <c r="D86" t="s">
        <v>215</v>
      </c>
    </row>
    <row r="87" spans="4:4">
      <c r="D87" t="s">
        <v>216</v>
      </c>
    </row>
    <row r="88" spans="4:4">
      <c r="D88" t="s">
        <v>217</v>
      </c>
    </row>
    <row r="89" spans="4:4">
      <c r="D89" t="s">
        <v>218</v>
      </c>
    </row>
    <row r="90" spans="4:4">
      <c r="D90" t="s">
        <v>219</v>
      </c>
    </row>
    <row r="91" spans="4:4">
      <c r="D91" t="s">
        <v>220</v>
      </c>
    </row>
    <row r="92" spans="4:4">
      <c r="D92" t="s">
        <v>221</v>
      </c>
    </row>
    <row r="93" spans="4:4">
      <c r="D93" t="s">
        <v>222</v>
      </c>
    </row>
    <row r="94" spans="4:4">
      <c r="D94" t="s">
        <v>223</v>
      </c>
    </row>
    <row r="95" spans="4:4">
      <c r="D95" t="s">
        <v>224</v>
      </c>
    </row>
    <row r="96" spans="4:4">
      <c r="D96" t="s">
        <v>225</v>
      </c>
    </row>
    <row r="97" spans="4:4">
      <c r="D97" t="s">
        <v>226</v>
      </c>
    </row>
    <row r="98" spans="4:4">
      <c r="D98" t="s">
        <v>227</v>
      </c>
    </row>
    <row r="99" spans="4:4">
      <c r="D99" t="s">
        <v>228</v>
      </c>
    </row>
    <row r="100" spans="4:4">
      <c r="D100" t="s">
        <v>229</v>
      </c>
    </row>
  </sheetData>
  <sheetProtection selectLockedCells="1"/>
  <phoneticPr fontId="1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申1</vt:lpstr>
      <vt:lpstr>申2-①</vt:lpstr>
      <vt:lpstr>申2-②</vt:lpstr>
      <vt:lpstr>申2-③</vt:lpstr>
      <vt:lpstr>申2-➃</vt:lpstr>
      <vt:lpstr>申2-⑤</vt:lpstr>
      <vt:lpstr>申4</vt:lpstr>
      <vt:lpstr>申5</vt:lpstr>
      <vt:lpstr>入力規則</vt:lpstr>
      <vt:lpstr>申1!Print_Area</vt:lpstr>
      <vt:lpstr>'申2-①'!Print_Area</vt:lpstr>
      <vt:lpstr>'申2-②'!Print_Area</vt:lpstr>
      <vt:lpstr>'申2-③'!Print_Area</vt:lpstr>
      <vt:lpstr>'申2-➃'!Print_Area</vt:lpstr>
      <vt:lpstr>'申2-⑤'!Print_Area</vt:lpstr>
      <vt:lpstr>申4!Print_Area</vt:lpstr>
      <vt:lpstr>申5!Print_Area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2023-07-11T05:28:12Z</dcterms:created>
  <dcterms:modified xsi:type="dcterms:W3CDTF">2024-05-13T01:31:51Z</dcterms:modified>
</cp:coreProperties>
</file>